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10846BC9-3E75-43A1-8E5D-86186601FC1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Warnsdorf Tour" sheetId="1" r:id="rId1"/>
    <sheet name="Warnsdorf Tourney" sheetId="2" r:id="rId2"/>
    <sheet name="Warnsdorf Tourney Joined" sheetId="16" r:id="rId3"/>
    <sheet name="Warnsdorf Tourney Obfuscated" sheetId="18" r:id="rId4"/>
    <sheet name="Takefuji-Lee Tourney" sheetId="19" r:id="rId5"/>
    <sheet name="Takefuji-Lee Tourney Joined" sheetId="20" r:id="rId6"/>
    <sheet name="Takefuji-Lee Tourney Obfuscated" sheetId="21" r:id="rId7"/>
    <sheet name="Divide-and Conquer Tour" sheetId="15" r:id="rId8"/>
    <sheet name="Divide-and Conquer Tour Obfusca" sheetId="22" r:id="rId9"/>
    <sheet name="Concentric Tourney" sheetId="24" r:id="rId10"/>
    <sheet name="Concentric Tourney Obfuscated" sheetId="25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25" l="1"/>
  <c r="F45" i="25" s="1"/>
  <c r="E44" i="25"/>
  <c r="F44" i="25" s="1"/>
  <c r="E43" i="25"/>
  <c r="F43" i="25" s="1"/>
  <c r="E42" i="25"/>
  <c r="F42" i="25" s="1"/>
  <c r="E41" i="25"/>
  <c r="F41" i="25" s="1"/>
  <c r="E40" i="25"/>
  <c r="F40" i="25" s="1"/>
  <c r="E39" i="25"/>
  <c r="F39" i="25" s="1"/>
  <c r="E38" i="25"/>
  <c r="F38" i="25" s="1"/>
  <c r="E37" i="25"/>
  <c r="F37" i="25" s="1"/>
  <c r="E36" i="25"/>
  <c r="F36" i="25" s="1"/>
  <c r="E35" i="25"/>
  <c r="F35" i="25" s="1"/>
  <c r="E34" i="25"/>
  <c r="F34" i="25" s="1"/>
  <c r="E33" i="25"/>
  <c r="F33" i="25" s="1"/>
  <c r="E32" i="25"/>
  <c r="F32" i="25" s="1"/>
  <c r="E31" i="25"/>
  <c r="F31" i="25" s="1"/>
  <c r="E30" i="25"/>
  <c r="F30" i="25" s="1"/>
  <c r="E29" i="25"/>
  <c r="F29" i="25" s="1"/>
  <c r="E28" i="25"/>
  <c r="F28" i="25" s="1"/>
  <c r="E27" i="25"/>
  <c r="F27" i="25" s="1"/>
  <c r="E26" i="25"/>
  <c r="F26" i="25" s="1"/>
  <c r="E25" i="25"/>
  <c r="F25" i="25" s="1"/>
  <c r="E24" i="25"/>
  <c r="F24" i="25" s="1"/>
  <c r="E23" i="25"/>
  <c r="F23" i="25" s="1"/>
  <c r="E22" i="25"/>
  <c r="F22" i="25" s="1"/>
  <c r="E21" i="25"/>
  <c r="F21" i="25" s="1"/>
  <c r="E20" i="25"/>
  <c r="F20" i="25" s="1"/>
  <c r="E19" i="25"/>
  <c r="F19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12" i="25"/>
  <c r="F12" i="25" s="1"/>
  <c r="E11" i="25"/>
  <c r="F11" i="25" s="1"/>
  <c r="E10" i="25"/>
  <c r="F10" i="25" s="1"/>
  <c r="E9" i="25"/>
  <c r="F9" i="25" s="1"/>
  <c r="E8" i="25"/>
  <c r="F8" i="25" s="1"/>
  <c r="E7" i="25"/>
  <c r="F7" i="25" s="1"/>
  <c r="E6" i="25"/>
  <c r="F6" i="25" s="1"/>
  <c r="E5" i="25"/>
  <c r="F5" i="25" s="1"/>
  <c r="E45" i="24"/>
  <c r="F45" i="24" s="1"/>
  <c r="E44" i="24"/>
  <c r="F44" i="24" s="1"/>
  <c r="E43" i="24"/>
  <c r="F43" i="24" s="1"/>
  <c r="E42" i="24"/>
  <c r="F42" i="24" s="1"/>
  <c r="E41" i="24"/>
  <c r="F41" i="24" s="1"/>
  <c r="E40" i="24"/>
  <c r="F40" i="24" s="1"/>
  <c r="E39" i="24"/>
  <c r="F39" i="24" s="1"/>
  <c r="F38" i="24"/>
  <c r="E38" i="24"/>
  <c r="E37" i="24"/>
  <c r="F37" i="24" s="1"/>
  <c r="E36" i="24"/>
  <c r="F36" i="24" s="1"/>
  <c r="E35" i="24"/>
  <c r="F35" i="24" s="1"/>
  <c r="E34" i="24"/>
  <c r="F34" i="24" s="1"/>
  <c r="E33" i="24"/>
  <c r="F33" i="24" s="1"/>
  <c r="E32" i="24"/>
  <c r="F32" i="24" s="1"/>
  <c r="E31" i="24"/>
  <c r="F31" i="24" s="1"/>
  <c r="E30" i="24"/>
  <c r="F30" i="24" s="1"/>
  <c r="E29" i="24"/>
  <c r="F29" i="24" s="1"/>
  <c r="E28" i="24"/>
  <c r="F28" i="24" s="1"/>
  <c r="E27" i="24"/>
  <c r="F27" i="24" s="1"/>
  <c r="E26" i="24"/>
  <c r="F26" i="24" s="1"/>
  <c r="E25" i="24"/>
  <c r="F25" i="24" s="1"/>
  <c r="E24" i="24"/>
  <c r="F24" i="24" s="1"/>
  <c r="E23" i="24"/>
  <c r="F23" i="24" s="1"/>
  <c r="F22" i="24"/>
  <c r="E22" i="24"/>
  <c r="E21" i="24"/>
  <c r="F21" i="24" s="1"/>
  <c r="E20" i="24"/>
  <c r="F20" i="24" s="1"/>
  <c r="E19" i="24"/>
  <c r="F19" i="24" s="1"/>
  <c r="E18" i="24"/>
  <c r="F18" i="24" s="1"/>
  <c r="E17" i="24"/>
  <c r="F17" i="24" s="1"/>
  <c r="E16" i="24"/>
  <c r="F16" i="24" s="1"/>
  <c r="E15" i="24"/>
  <c r="F15" i="24" s="1"/>
  <c r="E14" i="24"/>
  <c r="F14" i="24" s="1"/>
  <c r="E13" i="24"/>
  <c r="F13" i="24" s="1"/>
  <c r="E12" i="24"/>
  <c r="F12" i="24" s="1"/>
  <c r="E11" i="24"/>
  <c r="F11" i="24" s="1"/>
  <c r="E10" i="24"/>
  <c r="F10" i="24" s="1"/>
  <c r="E9" i="24"/>
  <c r="F9" i="24" s="1"/>
  <c r="E8" i="24"/>
  <c r="F8" i="24" s="1"/>
  <c r="E7" i="24"/>
  <c r="F7" i="24" s="1"/>
  <c r="F6" i="24"/>
  <c r="E6" i="24"/>
  <c r="E5" i="24"/>
  <c r="F5" i="24" s="1"/>
  <c r="E45" i="22"/>
  <c r="F45" i="22" s="1"/>
  <c r="E44" i="22"/>
  <c r="F44" i="22" s="1"/>
  <c r="E43" i="22"/>
  <c r="F43" i="22" s="1"/>
  <c r="E42" i="22"/>
  <c r="F42" i="22" s="1"/>
  <c r="E41" i="22"/>
  <c r="F41" i="22" s="1"/>
  <c r="E40" i="22"/>
  <c r="F40" i="22" s="1"/>
  <c r="E39" i="22"/>
  <c r="F39" i="22" s="1"/>
  <c r="F38" i="22"/>
  <c r="E38" i="22"/>
  <c r="E37" i="22"/>
  <c r="F37" i="22" s="1"/>
  <c r="E36" i="22"/>
  <c r="F36" i="22" s="1"/>
  <c r="E35" i="22"/>
  <c r="F35" i="22" s="1"/>
  <c r="E34" i="22"/>
  <c r="F34" i="22" s="1"/>
  <c r="E33" i="22"/>
  <c r="F33" i="22" s="1"/>
  <c r="E32" i="22"/>
  <c r="F32" i="22" s="1"/>
  <c r="E31" i="22"/>
  <c r="F31" i="22" s="1"/>
  <c r="E30" i="22"/>
  <c r="F30" i="22" s="1"/>
  <c r="E29" i="22"/>
  <c r="F29" i="22" s="1"/>
  <c r="E28" i="22"/>
  <c r="F28" i="22" s="1"/>
  <c r="E27" i="22"/>
  <c r="F27" i="22" s="1"/>
  <c r="E26" i="22"/>
  <c r="F26" i="22" s="1"/>
  <c r="E25" i="22"/>
  <c r="F25" i="22" s="1"/>
  <c r="E24" i="22"/>
  <c r="F24" i="22" s="1"/>
  <c r="E23" i="22"/>
  <c r="F23" i="22" s="1"/>
  <c r="F22" i="22"/>
  <c r="E22" i="22"/>
  <c r="E21" i="22"/>
  <c r="F21" i="22" s="1"/>
  <c r="E20" i="22"/>
  <c r="F20" i="22" s="1"/>
  <c r="E19" i="22"/>
  <c r="F19" i="22" s="1"/>
  <c r="E18" i="22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F9" i="22"/>
  <c r="E9" i="22"/>
  <c r="E8" i="22"/>
  <c r="F8" i="22" s="1"/>
  <c r="E7" i="22"/>
  <c r="F7" i="22" s="1"/>
  <c r="F6" i="22"/>
  <c r="E6" i="22"/>
  <c r="E5" i="22"/>
  <c r="F5" i="22" s="1"/>
  <c r="E20" i="21"/>
  <c r="F20" i="21" s="1"/>
  <c r="E19" i="21"/>
  <c r="F19" i="21" s="1"/>
  <c r="E18" i="21"/>
  <c r="F18" i="21" s="1"/>
  <c r="E17" i="21"/>
  <c r="F17" i="21" s="1"/>
  <c r="E16" i="21"/>
  <c r="F16" i="21" s="1"/>
  <c r="E15" i="21"/>
  <c r="F15" i="21" s="1"/>
  <c r="E14" i="21"/>
  <c r="F14" i="21" s="1"/>
  <c r="E13" i="21"/>
  <c r="F13" i="21" s="1"/>
  <c r="E12" i="21"/>
  <c r="F12" i="21" s="1"/>
  <c r="E11" i="21"/>
  <c r="F11" i="21" s="1"/>
  <c r="E10" i="21"/>
  <c r="F10" i="21" s="1"/>
  <c r="E9" i="21"/>
  <c r="F9" i="21" s="1"/>
  <c r="E8" i="21"/>
  <c r="F8" i="21" s="1"/>
  <c r="E7" i="21"/>
  <c r="F7" i="21" s="1"/>
  <c r="E6" i="21"/>
  <c r="F6" i="21" s="1"/>
  <c r="E5" i="21"/>
  <c r="F5" i="21" s="1"/>
  <c r="E20" i="20"/>
  <c r="F20" i="20" s="1"/>
  <c r="E19" i="20"/>
  <c r="F19" i="20" s="1"/>
  <c r="E18" i="20"/>
  <c r="F18" i="20" s="1"/>
  <c r="E17" i="20"/>
  <c r="F17" i="20" s="1"/>
  <c r="E16" i="20"/>
  <c r="F16" i="20" s="1"/>
  <c r="E15" i="20"/>
  <c r="F15" i="20" s="1"/>
  <c r="E14" i="20"/>
  <c r="F14" i="20" s="1"/>
  <c r="E13" i="20"/>
  <c r="F13" i="20" s="1"/>
  <c r="E12" i="20"/>
  <c r="F12" i="20" s="1"/>
  <c r="E11" i="20"/>
  <c r="F11" i="20" s="1"/>
  <c r="E10" i="20"/>
  <c r="F10" i="20" s="1"/>
  <c r="E9" i="20"/>
  <c r="F9" i="20" s="1"/>
  <c r="E8" i="20"/>
  <c r="F8" i="20" s="1"/>
  <c r="E7" i="20"/>
  <c r="F7" i="20" s="1"/>
  <c r="E6" i="20"/>
  <c r="F6" i="20" s="1"/>
  <c r="E5" i="20"/>
  <c r="F5" i="20" s="1"/>
  <c r="E20" i="19"/>
  <c r="F20" i="19" s="1"/>
  <c r="E19" i="19"/>
  <c r="F19" i="19" s="1"/>
  <c r="E18" i="19"/>
  <c r="F18" i="19" s="1"/>
  <c r="E17" i="19"/>
  <c r="F17" i="19" s="1"/>
  <c r="E16" i="19"/>
  <c r="F16" i="19" s="1"/>
  <c r="E15" i="19"/>
  <c r="F15" i="19" s="1"/>
  <c r="E14" i="19"/>
  <c r="F14" i="19" s="1"/>
  <c r="E13" i="19"/>
  <c r="F13" i="19" s="1"/>
  <c r="E12" i="19"/>
  <c r="F12" i="19" s="1"/>
  <c r="E11" i="19"/>
  <c r="F11" i="19" s="1"/>
  <c r="E10" i="19"/>
  <c r="F10" i="19" s="1"/>
  <c r="E9" i="19"/>
  <c r="F9" i="19" s="1"/>
  <c r="E8" i="19"/>
  <c r="F8" i="19" s="1"/>
  <c r="E7" i="19"/>
  <c r="F7" i="19" s="1"/>
  <c r="E6" i="19"/>
  <c r="F6" i="19" s="1"/>
  <c r="E5" i="19"/>
  <c r="F5" i="19" s="1"/>
  <c r="E45" i="18"/>
  <c r="F45" i="18" s="1"/>
  <c r="E44" i="18"/>
  <c r="F44" i="18" s="1"/>
  <c r="E43" i="18"/>
  <c r="F43" i="18" s="1"/>
  <c r="E42" i="18"/>
  <c r="F42" i="18" s="1"/>
  <c r="E41" i="18"/>
  <c r="F41" i="18" s="1"/>
  <c r="E40" i="18"/>
  <c r="F40" i="18" s="1"/>
  <c r="E39" i="18"/>
  <c r="F39" i="18" s="1"/>
  <c r="E38" i="18"/>
  <c r="F38" i="18" s="1"/>
  <c r="E37" i="18"/>
  <c r="F37" i="18" s="1"/>
  <c r="E36" i="18"/>
  <c r="F36" i="18" s="1"/>
  <c r="E35" i="18"/>
  <c r="F35" i="18" s="1"/>
  <c r="E34" i="18"/>
  <c r="F34" i="18" s="1"/>
  <c r="E33" i="18"/>
  <c r="F33" i="18" s="1"/>
  <c r="E32" i="18"/>
  <c r="F32" i="18" s="1"/>
  <c r="E31" i="18"/>
  <c r="F31" i="18" s="1"/>
  <c r="E30" i="18"/>
  <c r="F30" i="18" s="1"/>
  <c r="E29" i="18"/>
  <c r="F29" i="18" s="1"/>
  <c r="E28" i="18"/>
  <c r="F28" i="18" s="1"/>
  <c r="E27" i="18"/>
  <c r="F27" i="18" s="1"/>
  <c r="E26" i="18"/>
  <c r="F26" i="18" s="1"/>
  <c r="E25" i="18"/>
  <c r="F25" i="18" s="1"/>
  <c r="E24" i="18"/>
  <c r="F24" i="18" s="1"/>
  <c r="E23" i="18"/>
  <c r="F23" i="18" s="1"/>
  <c r="E22" i="18"/>
  <c r="F22" i="18" s="1"/>
  <c r="E21" i="18"/>
  <c r="F21" i="18" s="1"/>
  <c r="E20" i="18"/>
  <c r="F20" i="18" s="1"/>
  <c r="E19" i="18"/>
  <c r="F19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E9" i="18"/>
  <c r="F9" i="18" s="1"/>
  <c r="E8" i="18"/>
  <c r="F8" i="18" s="1"/>
  <c r="E7" i="18"/>
  <c r="F7" i="18" s="1"/>
  <c r="E6" i="18"/>
  <c r="F6" i="18" s="1"/>
  <c r="E5" i="18"/>
  <c r="F5" i="18" s="1"/>
  <c r="Q20" i="16" l="1"/>
  <c r="P20" i="16"/>
  <c r="Q19" i="16"/>
  <c r="P19" i="16"/>
  <c r="Q18" i="16"/>
  <c r="P18" i="16"/>
  <c r="Q17" i="16"/>
  <c r="P17" i="16"/>
  <c r="Q16" i="16"/>
  <c r="P16" i="16"/>
  <c r="Q15" i="16"/>
  <c r="P15" i="16"/>
  <c r="Q14" i="16"/>
  <c r="P14" i="16"/>
  <c r="Q13" i="16"/>
  <c r="P13" i="16"/>
  <c r="Q12" i="16"/>
  <c r="P12" i="16"/>
  <c r="Q11" i="16"/>
  <c r="P11" i="16"/>
  <c r="Q10" i="16"/>
  <c r="P10" i="16"/>
  <c r="Q9" i="16"/>
  <c r="P9" i="16"/>
  <c r="Q8" i="16"/>
  <c r="P8" i="16"/>
  <c r="Q7" i="16"/>
  <c r="P7" i="16"/>
  <c r="Q6" i="16"/>
  <c r="P6" i="16"/>
  <c r="P5" i="16"/>
  <c r="Q5" i="16"/>
  <c r="E45" i="16"/>
  <c r="F45" i="16" s="1"/>
  <c r="E44" i="16"/>
  <c r="F44" i="16" s="1"/>
  <c r="E43" i="16"/>
  <c r="F43" i="16" s="1"/>
  <c r="E42" i="16"/>
  <c r="F42" i="16" s="1"/>
  <c r="E41" i="16"/>
  <c r="F41" i="16" s="1"/>
  <c r="E40" i="16"/>
  <c r="F40" i="16" s="1"/>
  <c r="E39" i="16"/>
  <c r="F39" i="16" s="1"/>
  <c r="E38" i="16"/>
  <c r="F38" i="16" s="1"/>
  <c r="E37" i="16"/>
  <c r="F37" i="16" s="1"/>
  <c r="E36" i="16"/>
  <c r="F36" i="16" s="1"/>
  <c r="E35" i="16"/>
  <c r="F35" i="16" s="1"/>
  <c r="E34" i="16"/>
  <c r="F34" i="16" s="1"/>
  <c r="E33" i="16"/>
  <c r="F33" i="16" s="1"/>
  <c r="E32" i="16"/>
  <c r="F32" i="16" s="1"/>
  <c r="E31" i="16"/>
  <c r="F31" i="16" s="1"/>
  <c r="E30" i="16"/>
  <c r="F30" i="16" s="1"/>
  <c r="E29" i="16"/>
  <c r="F29" i="16" s="1"/>
  <c r="E28" i="16"/>
  <c r="F28" i="16" s="1"/>
  <c r="E27" i="16"/>
  <c r="F27" i="16" s="1"/>
  <c r="E26" i="16"/>
  <c r="F26" i="16" s="1"/>
  <c r="E25" i="16"/>
  <c r="F25" i="16" s="1"/>
  <c r="E24" i="16"/>
  <c r="F24" i="16" s="1"/>
  <c r="E23" i="16"/>
  <c r="F23" i="16" s="1"/>
  <c r="E22" i="16"/>
  <c r="F22" i="16" s="1"/>
  <c r="E21" i="16"/>
  <c r="F21" i="16" s="1"/>
  <c r="E20" i="16"/>
  <c r="F20" i="16" s="1"/>
  <c r="E19" i="16"/>
  <c r="F19" i="16" s="1"/>
  <c r="E18" i="16"/>
  <c r="F18" i="16" s="1"/>
  <c r="E17" i="16"/>
  <c r="F17" i="16" s="1"/>
  <c r="F16" i="16"/>
  <c r="E16" i="16"/>
  <c r="E15" i="16"/>
  <c r="F15" i="16" s="1"/>
  <c r="E14" i="16"/>
  <c r="F14" i="16" s="1"/>
  <c r="E13" i="16"/>
  <c r="F13" i="16" s="1"/>
  <c r="E12" i="16"/>
  <c r="F12" i="16" s="1"/>
  <c r="E11" i="16"/>
  <c r="F11" i="16" s="1"/>
  <c r="R11" i="16" s="1"/>
  <c r="E10" i="16"/>
  <c r="F10" i="16" s="1"/>
  <c r="E9" i="16"/>
  <c r="F9" i="16" s="1"/>
  <c r="E8" i="16"/>
  <c r="F8" i="16" s="1"/>
  <c r="E7" i="16"/>
  <c r="F7" i="16" s="1"/>
  <c r="E6" i="16"/>
  <c r="F6" i="16" s="1"/>
  <c r="E5" i="16"/>
  <c r="F5" i="16" s="1"/>
  <c r="R18" i="16" l="1"/>
  <c r="R7" i="16"/>
  <c r="R10" i="16"/>
  <c r="R13" i="16"/>
  <c r="R12" i="16"/>
  <c r="R14" i="16"/>
  <c r="R19" i="16"/>
  <c r="R20" i="16"/>
  <c r="R6" i="16"/>
  <c r="R8" i="16"/>
  <c r="R9" i="16"/>
  <c r="R15" i="16"/>
  <c r="R16" i="16"/>
  <c r="R5" i="16"/>
  <c r="R17" i="16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E20" i="1" l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F5" i="1" l="1"/>
  <c r="P5" i="2" s="1"/>
  <c r="F20" i="1" l="1"/>
  <c r="P20" i="2" s="1"/>
  <c r="F19" i="1"/>
  <c r="P19" i="2" s="1"/>
  <c r="F18" i="1"/>
  <c r="P18" i="2" s="1"/>
  <c r="F17" i="1"/>
  <c r="P17" i="2" s="1"/>
  <c r="F16" i="1"/>
  <c r="P16" i="2" s="1"/>
  <c r="F15" i="1"/>
  <c r="P15" i="2" s="1"/>
  <c r="F14" i="1"/>
  <c r="P14" i="2" s="1"/>
  <c r="F13" i="1"/>
  <c r="P13" i="2" s="1"/>
  <c r="F12" i="1"/>
  <c r="P12" i="2" s="1"/>
  <c r="F11" i="1"/>
  <c r="P11" i="2" s="1"/>
  <c r="F10" i="1"/>
  <c r="P10" i="2" s="1"/>
  <c r="F9" i="1"/>
  <c r="P9" i="2" s="1"/>
  <c r="F8" i="1"/>
  <c r="P8" i="2" s="1"/>
  <c r="F7" i="1"/>
  <c r="P7" i="2" s="1"/>
  <c r="F6" i="1"/>
  <c r="P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6" i="2"/>
  <c r="F36" i="2" s="1"/>
  <c r="E35" i="2"/>
  <c r="F35" i="2" s="1"/>
  <c r="E34" i="2"/>
  <c r="F34" i="2" s="1"/>
  <c r="E33" i="2"/>
  <c r="F33" i="2" s="1"/>
  <c r="E32" i="2"/>
  <c r="F32" i="2" s="1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Q20" i="2" s="1"/>
  <c r="E19" i="2"/>
  <c r="F19" i="2" s="1"/>
  <c r="Q19" i="2" s="1"/>
  <c r="E18" i="2"/>
  <c r="F18" i="2" s="1"/>
  <c r="Q18" i="2" s="1"/>
  <c r="E17" i="2"/>
  <c r="F17" i="2" s="1"/>
  <c r="Q17" i="2" s="1"/>
  <c r="E16" i="2"/>
  <c r="F16" i="2" s="1"/>
  <c r="Q16" i="2" s="1"/>
  <c r="E15" i="2"/>
  <c r="F15" i="2" s="1"/>
  <c r="Q15" i="2" s="1"/>
  <c r="E14" i="2"/>
  <c r="F14" i="2" s="1"/>
  <c r="Q14" i="2" s="1"/>
  <c r="E13" i="2"/>
  <c r="F13" i="2" s="1"/>
  <c r="Q13" i="2" s="1"/>
  <c r="E12" i="2"/>
  <c r="F12" i="2" s="1"/>
  <c r="Q12" i="2" s="1"/>
  <c r="E11" i="2"/>
  <c r="F11" i="2" s="1"/>
  <c r="Q11" i="2" s="1"/>
  <c r="E10" i="2"/>
  <c r="F10" i="2" s="1"/>
  <c r="Q10" i="2" s="1"/>
  <c r="E9" i="2"/>
  <c r="F9" i="2" s="1"/>
  <c r="Q9" i="2" s="1"/>
  <c r="E8" i="2"/>
  <c r="F8" i="2" s="1"/>
  <c r="Q8" i="2" s="1"/>
  <c r="E7" i="2"/>
  <c r="F7" i="2" s="1"/>
  <c r="Q7" i="2" s="1"/>
  <c r="E6" i="2"/>
  <c r="F6" i="2" s="1"/>
  <c r="Q6" i="2" s="1"/>
  <c r="E5" i="2"/>
  <c r="F5" i="2" s="1"/>
  <c r="Q5" i="2" l="1"/>
  <c r="R5" i="2" s="1"/>
  <c r="R13" i="2"/>
  <c r="R14" i="2"/>
  <c r="R8" i="2"/>
  <c r="R6" i="2"/>
  <c r="R7" i="2"/>
  <c r="R9" i="2"/>
  <c r="R10" i="2"/>
  <c r="R11" i="2"/>
  <c r="R12" i="2"/>
  <c r="R15" i="2"/>
  <c r="R16" i="2"/>
  <c r="R17" i="2"/>
  <c r="R18" i="2"/>
  <c r="R19" i="2"/>
  <c r="R20" i="2"/>
</calcChain>
</file>

<file path=xl/sharedStrings.xml><?xml version="1.0" encoding="utf-8"?>
<sst xmlns="http://schemas.openxmlformats.org/spreadsheetml/2006/main" count="72" uniqueCount="11">
  <si>
    <t>n</t>
  </si>
  <si>
    <t>CPU</t>
  </si>
  <si>
    <t>Elapsed</t>
  </si>
  <si>
    <t>samples</t>
  </si>
  <si>
    <t>ms/Board</t>
  </si>
  <si>
    <t>μs/Cell</t>
  </si>
  <si>
    <t>tour</t>
  </si>
  <si>
    <t>tourney</t>
  </si>
  <si>
    <t>factor</t>
  </si>
  <si>
    <t>joined</t>
  </si>
  <si>
    <t>unjoined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</si>
</sst>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right" indent="1"/>
    </xf>
    <xf numFmtId="164" fontId="0" fillId="0" borderId="1" xfId="0" applyNumberFormat="1" applyBorder="1" applyAlignment="1">
      <alignment horizontal="right" indent="1"/>
    </xf>
    <xf numFmtId="0" fontId="1" fillId="0" borderId="0" xfId="0" applyFont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'Warnsdorf Tour'!$B$5:$B$20</c:f>
              <c:numCache>
                <c:formatCode>0</c:formatCode>
                <c:ptCount val="16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</c:numCache>
            </c:numRef>
          </c:cat>
          <c:val>
            <c:numRef>
              <c:f>'Warnsdorf Tour'!$F$5:$F$20</c:f>
              <c:numCache>
                <c:formatCode>0.00</c:formatCode>
                <c:ptCount val="16"/>
                <c:pt idx="0">
                  <c:v>18.074999999999999</c:v>
                </c:pt>
                <c:pt idx="1">
                  <c:v>26.115702479338843</c:v>
                </c:pt>
                <c:pt idx="2">
                  <c:v>34.236111111111114</c:v>
                </c:pt>
                <c:pt idx="3">
                  <c:v>49.748520710059175</c:v>
                </c:pt>
                <c:pt idx="4">
                  <c:v>62.920918367346935</c:v>
                </c:pt>
                <c:pt idx="5">
                  <c:v>91.13333333333334</c:v>
                </c:pt>
                <c:pt idx="6">
                  <c:v>109.86328125</c:v>
                </c:pt>
                <c:pt idx="7">
                  <c:v>146.91176470588235</c:v>
                </c:pt>
                <c:pt idx="8">
                  <c:v>194.10493827160494</c:v>
                </c:pt>
                <c:pt idx="9">
                  <c:v>265.2493074792244</c:v>
                </c:pt>
                <c:pt idx="10">
                  <c:v>328.21249999999998</c:v>
                </c:pt>
                <c:pt idx="11">
                  <c:v>415.97505668934241</c:v>
                </c:pt>
                <c:pt idx="12">
                  <c:v>496.198347107438</c:v>
                </c:pt>
                <c:pt idx="13">
                  <c:v>647.48582230623822</c:v>
                </c:pt>
                <c:pt idx="14">
                  <c:v>771.85763888888891</c:v>
                </c:pt>
                <c:pt idx="15">
                  <c:v>1037.5239999999999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D12-486E-8CB6-198655DEE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Tourney'!$F$5:$F$20</c:f>
              <c:numCache>
                <c:formatCode>0.00</c:formatCode>
                <c:ptCount val="16"/>
                <c:pt idx="0">
                  <c:v>62.4</c:v>
                </c:pt>
                <c:pt idx="1">
                  <c:v>64.583333333333329</c:v>
                </c:pt>
                <c:pt idx="2">
                  <c:v>69.438775510204081</c:v>
                </c:pt>
                <c:pt idx="3">
                  <c:v>77.2265625</c:v>
                </c:pt>
                <c:pt idx="4">
                  <c:v>84.537037037037038</c:v>
                </c:pt>
                <c:pt idx="5">
                  <c:v>92.45</c:v>
                </c:pt>
                <c:pt idx="6">
                  <c:v>108.65702479338843</c:v>
                </c:pt>
                <c:pt idx="7">
                  <c:v>130.79861111111111</c:v>
                </c:pt>
                <c:pt idx="8">
                  <c:v>151.2130177514793</c:v>
                </c:pt>
                <c:pt idx="9">
                  <c:v>184.7704081632653</c:v>
                </c:pt>
                <c:pt idx="10">
                  <c:v>230.21111111111111</c:v>
                </c:pt>
                <c:pt idx="11">
                  <c:v>310.009765625</c:v>
                </c:pt>
                <c:pt idx="12">
                  <c:v>424.02249134948096</c:v>
                </c:pt>
                <c:pt idx="13">
                  <c:v>561.57407407407402</c:v>
                </c:pt>
                <c:pt idx="14">
                  <c:v>779.8407202216066</c:v>
                </c:pt>
                <c:pt idx="15">
                  <c:v>1165.3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BBF-43E4-867C-D92A2F27E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 Joined'!$B$5:$B$20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 Joined'!$F$5:$F$20</c:f>
              <c:numCache>
                <c:formatCode>0.00</c:formatCode>
                <c:ptCount val="16"/>
                <c:pt idx="0">
                  <c:v>43.8</c:v>
                </c:pt>
                <c:pt idx="1">
                  <c:v>51.736111111111114</c:v>
                </c:pt>
                <c:pt idx="2">
                  <c:v>61.479591836734691</c:v>
                </c:pt>
                <c:pt idx="3">
                  <c:v>69.0234375</c:v>
                </c:pt>
                <c:pt idx="4">
                  <c:v>81.26543209876543</c:v>
                </c:pt>
                <c:pt idx="5">
                  <c:v>89.575000000000003</c:v>
                </c:pt>
                <c:pt idx="6">
                  <c:v>102.7892561983471</c:v>
                </c:pt>
                <c:pt idx="7">
                  <c:v>123.94097222222223</c:v>
                </c:pt>
                <c:pt idx="8">
                  <c:v>154.95562130177515</c:v>
                </c:pt>
                <c:pt idx="9">
                  <c:v>178.03571428571428</c:v>
                </c:pt>
                <c:pt idx="10">
                  <c:v>218.98888888888888</c:v>
                </c:pt>
                <c:pt idx="11">
                  <c:v>296.58203125</c:v>
                </c:pt>
                <c:pt idx="12">
                  <c:v>402.70761245674743</c:v>
                </c:pt>
                <c:pt idx="13">
                  <c:v>563.11728395061732</c:v>
                </c:pt>
                <c:pt idx="14">
                  <c:v>823.15789473684208</c:v>
                </c:pt>
                <c:pt idx="15">
                  <c:v>1156.04375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F66-4268-8C20-4BF63B150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 Joined'!$B$5:$B$20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 Joined'!$F$5:$F$20</c:f>
              <c:numCache>
                <c:formatCode>0.00</c:formatCode>
                <c:ptCount val="16"/>
                <c:pt idx="0">
                  <c:v>43.8</c:v>
                </c:pt>
                <c:pt idx="1">
                  <c:v>51.736111111111114</c:v>
                </c:pt>
                <c:pt idx="2">
                  <c:v>61.479591836734691</c:v>
                </c:pt>
                <c:pt idx="3">
                  <c:v>69.0234375</c:v>
                </c:pt>
                <c:pt idx="4">
                  <c:v>81.26543209876543</c:v>
                </c:pt>
                <c:pt idx="5">
                  <c:v>89.575000000000003</c:v>
                </c:pt>
                <c:pt idx="6">
                  <c:v>102.7892561983471</c:v>
                </c:pt>
                <c:pt idx="7">
                  <c:v>123.94097222222223</c:v>
                </c:pt>
                <c:pt idx="8">
                  <c:v>154.95562130177515</c:v>
                </c:pt>
                <c:pt idx="9">
                  <c:v>178.03571428571428</c:v>
                </c:pt>
                <c:pt idx="10">
                  <c:v>218.98888888888888</c:v>
                </c:pt>
                <c:pt idx="11">
                  <c:v>296.58203125</c:v>
                </c:pt>
                <c:pt idx="12">
                  <c:v>402.70761245674743</c:v>
                </c:pt>
                <c:pt idx="13">
                  <c:v>563.11728395061732</c:v>
                </c:pt>
                <c:pt idx="14">
                  <c:v>823.15789473684208</c:v>
                </c:pt>
                <c:pt idx="15">
                  <c:v>1156.04375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DE-4464-8584-34A8008DE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 Obfuscated'!$B$5:$B$20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 Obfuscated'!$F$5:$F$20</c:f>
              <c:numCache>
                <c:formatCode>0.00</c:formatCode>
                <c:ptCount val="16"/>
                <c:pt idx="0">
                  <c:v>54.7</c:v>
                </c:pt>
                <c:pt idx="1">
                  <c:v>66.944444444444443</c:v>
                </c:pt>
                <c:pt idx="2">
                  <c:v>76.224489795918373</c:v>
                </c:pt>
                <c:pt idx="3">
                  <c:v>86.71875</c:v>
                </c:pt>
                <c:pt idx="4">
                  <c:v>95.617283950617278</c:v>
                </c:pt>
                <c:pt idx="5">
                  <c:v>111.65</c:v>
                </c:pt>
                <c:pt idx="6">
                  <c:v>125.84710743801652</c:v>
                </c:pt>
                <c:pt idx="7">
                  <c:v>142.06597222222223</c:v>
                </c:pt>
                <c:pt idx="8">
                  <c:v>166.78994082840237</c:v>
                </c:pt>
                <c:pt idx="9">
                  <c:v>206.23724489795919</c:v>
                </c:pt>
                <c:pt idx="10">
                  <c:v>249.8111111111111</c:v>
                </c:pt>
                <c:pt idx="11">
                  <c:v>331.787109375</c:v>
                </c:pt>
                <c:pt idx="12">
                  <c:v>434.71453287197232</c:v>
                </c:pt>
                <c:pt idx="13">
                  <c:v>584.05864197530866</c:v>
                </c:pt>
                <c:pt idx="14">
                  <c:v>820.20775623268696</c:v>
                </c:pt>
                <c:pt idx="15">
                  <c:v>1219.425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B0F-47C8-AA11-D93D74548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 Obfuscated'!$B$5:$B$20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 Obfuscated'!$F$5:$F$20</c:f>
              <c:numCache>
                <c:formatCode>0.00</c:formatCode>
                <c:ptCount val="16"/>
                <c:pt idx="0">
                  <c:v>54.7</c:v>
                </c:pt>
                <c:pt idx="1">
                  <c:v>66.944444444444443</c:v>
                </c:pt>
                <c:pt idx="2">
                  <c:v>76.224489795918373</c:v>
                </c:pt>
                <c:pt idx="3">
                  <c:v>86.71875</c:v>
                </c:pt>
                <c:pt idx="4">
                  <c:v>95.617283950617278</c:v>
                </c:pt>
                <c:pt idx="5">
                  <c:v>111.65</c:v>
                </c:pt>
                <c:pt idx="6">
                  <c:v>125.84710743801652</c:v>
                </c:pt>
                <c:pt idx="7">
                  <c:v>142.06597222222223</c:v>
                </c:pt>
                <c:pt idx="8">
                  <c:v>166.78994082840237</c:v>
                </c:pt>
                <c:pt idx="9">
                  <c:v>206.23724489795919</c:v>
                </c:pt>
                <c:pt idx="10">
                  <c:v>249.8111111111111</c:v>
                </c:pt>
                <c:pt idx="11">
                  <c:v>331.787109375</c:v>
                </c:pt>
                <c:pt idx="12">
                  <c:v>434.71453287197232</c:v>
                </c:pt>
                <c:pt idx="13">
                  <c:v>584.05864197530866</c:v>
                </c:pt>
                <c:pt idx="14">
                  <c:v>820.20775623268696</c:v>
                </c:pt>
                <c:pt idx="15">
                  <c:v>1219.425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68D-4360-BE62-CB74A162B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'Divide-and Conquer Tour'!$B$5:$B$45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'Divide-and Conquer Tour'!$F$5:$F$45</c:f>
              <c:numCache>
                <c:formatCode>0.00</c:formatCode>
                <c:ptCount val="41"/>
                <c:pt idx="0">
                  <c:v>0.3</c:v>
                </c:pt>
                <c:pt idx="1">
                  <c:v>0.26859504132231404</c:v>
                </c:pt>
                <c:pt idx="2">
                  <c:v>0.22569444444444445</c:v>
                </c:pt>
                <c:pt idx="3">
                  <c:v>0.23668639053254437</c:v>
                </c:pt>
                <c:pt idx="4">
                  <c:v>0.22959183673469388</c:v>
                </c:pt>
                <c:pt idx="5">
                  <c:v>0.22222222222222221</c:v>
                </c:pt>
                <c:pt idx="6">
                  <c:v>0.185546875</c:v>
                </c:pt>
                <c:pt idx="7">
                  <c:v>0.22491349480968859</c:v>
                </c:pt>
                <c:pt idx="8">
                  <c:v>0.22376543209876543</c:v>
                </c:pt>
                <c:pt idx="9">
                  <c:v>0.20083102493074792</c:v>
                </c:pt>
                <c:pt idx="10">
                  <c:v>0.17499999999999999</c:v>
                </c:pt>
                <c:pt idx="11">
                  <c:v>0.20408163265306123</c:v>
                </c:pt>
                <c:pt idx="12">
                  <c:v>0.1962809917355372</c:v>
                </c:pt>
                <c:pt idx="13">
                  <c:v>0.1937618147448015</c:v>
                </c:pt>
                <c:pt idx="14">
                  <c:v>0.15625</c:v>
                </c:pt>
                <c:pt idx="15">
                  <c:v>0.18</c:v>
                </c:pt>
                <c:pt idx="16">
                  <c:v>0.17751479289940827</c:v>
                </c:pt>
                <c:pt idx="17">
                  <c:v>0.17489711934156379</c:v>
                </c:pt>
                <c:pt idx="18">
                  <c:v>0.16262755102040816</c:v>
                </c:pt>
                <c:pt idx="19">
                  <c:v>0.18430439952437574</c:v>
                </c:pt>
                <c:pt idx="20">
                  <c:v>0.18611111111111112</c:v>
                </c:pt>
                <c:pt idx="21">
                  <c:v>0.16649323621227888</c:v>
                </c:pt>
                <c:pt idx="22">
                  <c:v>0.14892578125</c:v>
                </c:pt>
                <c:pt idx="23">
                  <c:v>0.28925619834710742</c:v>
                </c:pt>
                <c:pt idx="24">
                  <c:v>0.22058823529411764</c:v>
                </c:pt>
                <c:pt idx="25">
                  <c:v>0.25918367346938775</c:v>
                </c:pt>
                <c:pt idx="26">
                  <c:v>0.30285493827160492</c:v>
                </c:pt>
                <c:pt idx="27">
                  <c:v>0.30496712929145364</c:v>
                </c:pt>
                <c:pt idx="28">
                  <c:v>0.33414127423822715</c:v>
                </c:pt>
                <c:pt idx="29">
                  <c:v>0.35502958579881655</c:v>
                </c:pt>
                <c:pt idx="30">
                  <c:v>0.37968750000000001</c:v>
                </c:pt>
                <c:pt idx="31">
                  <c:v>0.37626412849494351</c:v>
                </c:pt>
                <c:pt idx="32">
                  <c:v>0.37273242630385489</c:v>
                </c:pt>
                <c:pt idx="33">
                  <c:v>0.38669551108707412</c:v>
                </c:pt>
                <c:pt idx="34">
                  <c:v>0.40547520661157027</c:v>
                </c:pt>
                <c:pt idx="35">
                  <c:v>0.42962962962962964</c:v>
                </c:pt>
                <c:pt idx="36">
                  <c:v>0.44187145557655955</c:v>
                </c:pt>
                <c:pt idx="37">
                  <c:v>0.4481665912177456</c:v>
                </c:pt>
                <c:pt idx="38">
                  <c:v>0.44162326388888895</c:v>
                </c:pt>
                <c:pt idx="39">
                  <c:v>0.42274052478134105</c:v>
                </c:pt>
                <c:pt idx="40">
                  <c:v>0.40300000000000002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866-4508-829C-D9679163A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'Divide-and Conquer Tour'!$B$5:$B$45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'Divide-and Conquer Tour'!$F$5:$F$45</c:f>
              <c:numCache>
                <c:formatCode>0.00</c:formatCode>
                <c:ptCount val="41"/>
                <c:pt idx="0">
                  <c:v>0.3</c:v>
                </c:pt>
                <c:pt idx="1">
                  <c:v>0.26859504132231404</c:v>
                </c:pt>
                <c:pt idx="2">
                  <c:v>0.22569444444444445</c:v>
                </c:pt>
                <c:pt idx="3">
                  <c:v>0.23668639053254437</c:v>
                </c:pt>
                <c:pt idx="4">
                  <c:v>0.22959183673469388</c:v>
                </c:pt>
                <c:pt idx="5">
                  <c:v>0.22222222222222221</c:v>
                </c:pt>
                <c:pt idx="6">
                  <c:v>0.185546875</c:v>
                </c:pt>
                <c:pt idx="7">
                  <c:v>0.22491349480968859</c:v>
                </c:pt>
                <c:pt idx="8">
                  <c:v>0.22376543209876543</c:v>
                </c:pt>
                <c:pt idx="9">
                  <c:v>0.20083102493074792</c:v>
                </c:pt>
                <c:pt idx="10">
                  <c:v>0.17499999999999999</c:v>
                </c:pt>
                <c:pt idx="11">
                  <c:v>0.20408163265306123</c:v>
                </c:pt>
                <c:pt idx="12">
                  <c:v>0.1962809917355372</c:v>
                </c:pt>
                <c:pt idx="13">
                  <c:v>0.1937618147448015</c:v>
                </c:pt>
                <c:pt idx="14">
                  <c:v>0.15625</c:v>
                </c:pt>
                <c:pt idx="15">
                  <c:v>0.18</c:v>
                </c:pt>
                <c:pt idx="16">
                  <c:v>0.17751479289940827</c:v>
                </c:pt>
                <c:pt idx="17">
                  <c:v>0.17489711934156379</c:v>
                </c:pt>
                <c:pt idx="18">
                  <c:v>0.16262755102040816</c:v>
                </c:pt>
                <c:pt idx="19">
                  <c:v>0.18430439952437574</c:v>
                </c:pt>
                <c:pt idx="20">
                  <c:v>0.18611111111111112</c:v>
                </c:pt>
                <c:pt idx="21">
                  <c:v>0.16649323621227888</c:v>
                </c:pt>
                <c:pt idx="22">
                  <c:v>0.14892578125</c:v>
                </c:pt>
                <c:pt idx="23">
                  <c:v>0.28925619834710742</c:v>
                </c:pt>
                <c:pt idx="24">
                  <c:v>0.22058823529411764</c:v>
                </c:pt>
                <c:pt idx="25">
                  <c:v>0.25918367346938775</c:v>
                </c:pt>
                <c:pt idx="26">
                  <c:v>0.30285493827160492</c:v>
                </c:pt>
                <c:pt idx="27">
                  <c:v>0.30496712929145364</c:v>
                </c:pt>
                <c:pt idx="28">
                  <c:v>0.33414127423822715</c:v>
                </c:pt>
                <c:pt idx="29">
                  <c:v>0.35502958579881655</c:v>
                </c:pt>
                <c:pt idx="30">
                  <c:v>0.37968750000000001</c:v>
                </c:pt>
                <c:pt idx="31">
                  <c:v>0.37626412849494351</c:v>
                </c:pt>
                <c:pt idx="32">
                  <c:v>0.37273242630385489</c:v>
                </c:pt>
                <c:pt idx="33">
                  <c:v>0.38669551108707412</c:v>
                </c:pt>
                <c:pt idx="34">
                  <c:v>0.40547520661157027</c:v>
                </c:pt>
                <c:pt idx="35">
                  <c:v>0.42962962962962964</c:v>
                </c:pt>
                <c:pt idx="36">
                  <c:v>0.44187145557655955</c:v>
                </c:pt>
                <c:pt idx="37">
                  <c:v>0.4481665912177456</c:v>
                </c:pt>
                <c:pt idx="38">
                  <c:v>0.44162326388888895</c:v>
                </c:pt>
                <c:pt idx="39">
                  <c:v>0.42274052478134105</c:v>
                </c:pt>
                <c:pt idx="40">
                  <c:v>0.40300000000000002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534-4F85-A05E-1D0003498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'Divide-and Conquer Tour Obfusca'!$B$5:$B$45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'Divide-and Conquer Tour Obfusca'!$F$5:$F$45</c:f>
              <c:numCache>
                <c:formatCode>0.00</c:formatCode>
                <c:ptCount val="41"/>
                <c:pt idx="0">
                  <c:v>24.7</c:v>
                </c:pt>
                <c:pt idx="1">
                  <c:v>24.979338842975206</c:v>
                </c:pt>
                <c:pt idx="2">
                  <c:v>24.739583333333332</c:v>
                </c:pt>
                <c:pt idx="3">
                  <c:v>24.985207100591715</c:v>
                </c:pt>
                <c:pt idx="4">
                  <c:v>25.293367346938776</c:v>
                </c:pt>
                <c:pt idx="5">
                  <c:v>25.555555555555557</c:v>
                </c:pt>
                <c:pt idx="6">
                  <c:v>25.791015625</c:v>
                </c:pt>
                <c:pt idx="7">
                  <c:v>25.925605536332181</c:v>
                </c:pt>
                <c:pt idx="8">
                  <c:v>25.979938271604937</c:v>
                </c:pt>
                <c:pt idx="9">
                  <c:v>25.85180055401662</c:v>
                </c:pt>
                <c:pt idx="10">
                  <c:v>25.712499999999999</c:v>
                </c:pt>
                <c:pt idx="11">
                  <c:v>25.76530612244898</c:v>
                </c:pt>
                <c:pt idx="12">
                  <c:v>25.764462809917354</c:v>
                </c:pt>
                <c:pt idx="13">
                  <c:v>25.916824196597354</c:v>
                </c:pt>
                <c:pt idx="14">
                  <c:v>25.811631944444443</c:v>
                </c:pt>
                <c:pt idx="15">
                  <c:v>25.776</c:v>
                </c:pt>
                <c:pt idx="16">
                  <c:v>25.939349112426036</c:v>
                </c:pt>
                <c:pt idx="17">
                  <c:v>26.008230452674898</c:v>
                </c:pt>
                <c:pt idx="18">
                  <c:v>25.998086734693878</c:v>
                </c:pt>
                <c:pt idx="19">
                  <c:v>26.174197384066588</c:v>
                </c:pt>
                <c:pt idx="20">
                  <c:v>26.086111111111112</c:v>
                </c:pt>
                <c:pt idx="21">
                  <c:v>26.23309053069719</c:v>
                </c:pt>
                <c:pt idx="22">
                  <c:v>26.23779296875</c:v>
                </c:pt>
                <c:pt idx="23">
                  <c:v>26.363636363636363</c:v>
                </c:pt>
                <c:pt idx="24">
                  <c:v>26.226211072664359</c:v>
                </c:pt>
                <c:pt idx="25">
                  <c:v>26.440816326530612</c:v>
                </c:pt>
                <c:pt idx="26">
                  <c:v>26.369598765432098</c:v>
                </c:pt>
                <c:pt idx="27">
                  <c:v>26.333089846603361</c:v>
                </c:pt>
                <c:pt idx="28">
                  <c:v>26.224030470914126</c:v>
                </c:pt>
                <c:pt idx="29">
                  <c:v>26.303418803418804</c:v>
                </c:pt>
                <c:pt idx="30">
                  <c:v>26.270312499999999</c:v>
                </c:pt>
                <c:pt idx="31">
                  <c:v>26.154074955383699</c:v>
                </c:pt>
                <c:pt idx="32">
                  <c:v>26.414399092970523</c:v>
                </c:pt>
                <c:pt idx="33">
                  <c:v>26.30205516495403</c:v>
                </c:pt>
                <c:pt idx="34">
                  <c:v>26.464359504132233</c:v>
                </c:pt>
                <c:pt idx="35">
                  <c:v>26.439506172839508</c:v>
                </c:pt>
                <c:pt idx="36">
                  <c:v>26.293714555765597</c:v>
                </c:pt>
                <c:pt idx="37">
                  <c:v>26.268673607967408</c:v>
                </c:pt>
                <c:pt idx="38">
                  <c:v>26.279296875</c:v>
                </c:pt>
                <c:pt idx="39">
                  <c:v>26.128696376509787</c:v>
                </c:pt>
                <c:pt idx="40">
                  <c:v>26.233000000000001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038-489B-B114-4B9379E7E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'Divide-and Conquer Tour Obfusca'!$B$5:$B$45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'Divide-and Conquer Tour Obfusca'!$F$5:$F$45</c:f>
              <c:numCache>
                <c:formatCode>0.00</c:formatCode>
                <c:ptCount val="41"/>
                <c:pt idx="0">
                  <c:v>24.7</c:v>
                </c:pt>
                <c:pt idx="1">
                  <c:v>24.979338842975206</c:v>
                </c:pt>
                <c:pt idx="2">
                  <c:v>24.739583333333332</c:v>
                </c:pt>
                <c:pt idx="3">
                  <c:v>24.985207100591715</c:v>
                </c:pt>
                <c:pt idx="4">
                  <c:v>25.293367346938776</c:v>
                </c:pt>
                <c:pt idx="5">
                  <c:v>25.555555555555557</c:v>
                </c:pt>
                <c:pt idx="6">
                  <c:v>25.791015625</c:v>
                </c:pt>
                <c:pt idx="7">
                  <c:v>25.925605536332181</c:v>
                </c:pt>
                <c:pt idx="8">
                  <c:v>25.979938271604937</c:v>
                </c:pt>
                <c:pt idx="9">
                  <c:v>25.85180055401662</c:v>
                </c:pt>
                <c:pt idx="10">
                  <c:v>25.712499999999999</c:v>
                </c:pt>
                <c:pt idx="11">
                  <c:v>25.76530612244898</c:v>
                </c:pt>
                <c:pt idx="12">
                  <c:v>25.764462809917354</c:v>
                </c:pt>
                <c:pt idx="13">
                  <c:v>25.916824196597354</c:v>
                </c:pt>
                <c:pt idx="14">
                  <c:v>25.811631944444443</c:v>
                </c:pt>
                <c:pt idx="15">
                  <c:v>25.776</c:v>
                </c:pt>
                <c:pt idx="16">
                  <c:v>25.939349112426036</c:v>
                </c:pt>
                <c:pt idx="17">
                  <c:v>26.008230452674898</c:v>
                </c:pt>
                <c:pt idx="18">
                  <c:v>25.998086734693878</c:v>
                </c:pt>
                <c:pt idx="19">
                  <c:v>26.174197384066588</c:v>
                </c:pt>
                <c:pt idx="20">
                  <c:v>26.086111111111112</c:v>
                </c:pt>
                <c:pt idx="21">
                  <c:v>26.23309053069719</c:v>
                </c:pt>
                <c:pt idx="22">
                  <c:v>26.23779296875</c:v>
                </c:pt>
                <c:pt idx="23">
                  <c:v>26.363636363636363</c:v>
                </c:pt>
                <c:pt idx="24">
                  <c:v>26.226211072664359</c:v>
                </c:pt>
                <c:pt idx="25">
                  <c:v>26.440816326530612</c:v>
                </c:pt>
                <c:pt idx="26">
                  <c:v>26.369598765432098</c:v>
                </c:pt>
                <c:pt idx="27">
                  <c:v>26.333089846603361</c:v>
                </c:pt>
                <c:pt idx="28">
                  <c:v>26.224030470914126</c:v>
                </c:pt>
                <c:pt idx="29">
                  <c:v>26.303418803418804</c:v>
                </c:pt>
                <c:pt idx="30">
                  <c:v>26.270312499999999</c:v>
                </c:pt>
                <c:pt idx="31">
                  <c:v>26.154074955383699</c:v>
                </c:pt>
                <c:pt idx="32">
                  <c:v>26.414399092970523</c:v>
                </c:pt>
                <c:pt idx="33">
                  <c:v>26.30205516495403</c:v>
                </c:pt>
                <c:pt idx="34">
                  <c:v>26.464359504132233</c:v>
                </c:pt>
                <c:pt idx="35">
                  <c:v>26.439506172839508</c:v>
                </c:pt>
                <c:pt idx="36">
                  <c:v>26.293714555765597</c:v>
                </c:pt>
                <c:pt idx="37">
                  <c:v>26.268673607967408</c:v>
                </c:pt>
                <c:pt idx="38">
                  <c:v>26.279296875</c:v>
                </c:pt>
                <c:pt idx="39">
                  <c:v>26.128696376509787</c:v>
                </c:pt>
                <c:pt idx="40">
                  <c:v>26.233000000000001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C51-4A6B-90EC-C99A783F4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'Concentric Tourney'!$B$5:$B$45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'Concentric Tourney'!$F$5:$F$45</c:f>
              <c:numCache>
                <c:formatCode>0.0000</c:formatCode>
                <c:ptCount val="41"/>
                <c:pt idx="0">
                  <c:v>8.25</c:v>
                </c:pt>
                <c:pt idx="1">
                  <c:v>6.714876033057851</c:v>
                </c:pt>
                <c:pt idx="2">
                  <c:v>5.6944444444444446</c:v>
                </c:pt>
                <c:pt idx="3">
                  <c:v>4.8520710059171597</c:v>
                </c:pt>
                <c:pt idx="4">
                  <c:v>3.6224489795918369</c:v>
                </c:pt>
                <c:pt idx="5">
                  <c:v>3.6444444444444444</c:v>
                </c:pt>
                <c:pt idx="6">
                  <c:v>3.26171875</c:v>
                </c:pt>
                <c:pt idx="7">
                  <c:v>3.0795847750865053</c:v>
                </c:pt>
                <c:pt idx="8">
                  <c:v>2.9552469135802468</c:v>
                </c:pt>
                <c:pt idx="9">
                  <c:v>2.6523545706371192</c:v>
                </c:pt>
                <c:pt idx="10">
                  <c:v>2.65625</c:v>
                </c:pt>
                <c:pt idx="11">
                  <c:v>2.7551020408163267</c:v>
                </c:pt>
                <c:pt idx="12">
                  <c:v>2.5413223140495869</c:v>
                </c:pt>
                <c:pt idx="13">
                  <c:v>2.5850661625708886</c:v>
                </c:pt>
                <c:pt idx="14">
                  <c:v>2.2178819444444446</c:v>
                </c:pt>
                <c:pt idx="15">
                  <c:v>2.3679999999999999</c:v>
                </c:pt>
                <c:pt idx="16">
                  <c:v>2.3520710059171597</c:v>
                </c:pt>
                <c:pt idx="17">
                  <c:v>1.9787379972565158</c:v>
                </c:pt>
                <c:pt idx="18">
                  <c:v>2.4362244897959182</c:v>
                </c:pt>
                <c:pt idx="19">
                  <c:v>2.1492271105826397</c:v>
                </c:pt>
                <c:pt idx="20">
                  <c:v>2.1694444444444443</c:v>
                </c:pt>
                <c:pt idx="21">
                  <c:v>2.2398543184183142</c:v>
                </c:pt>
                <c:pt idx="22">
                  <c:v>2.2705078125</c:v>
                </c:pt>
                <c:pt idx="23">
                  <c:v>2.0844811753902661</c:v>
                </c:pt>
                <c:pt idx="24">
                  <c:v>2.2469723183391004</c:v>
                </c:pt>
                <c:pt idx="25">
                  <c:v>2.1591836734693879</c:v>
                </c:pt>
                <c:pt idx="26">
                  <c:v>2.2280092592592591</c:v>
                </c:pt>
                <c:pt idx="27">
                  <c:v>2.174945215485756</c:v>
                </c:pt>
                <c:pt idx="28">
                  <c:v>2.1797091412742384</c:v>
                </c:pt>
                <c:pt idx="29">
                  <c:v>2.1909927679158447</c:v>
                </c:pt>
                <c:pt idx="30">
                  <c:v>2.2625000000000002</c:v>
                </c:pt>
                <c:pt idx="31">
                  <c:v>2.2189173111243305</c:v>
                </c:pt>
                <c:pt idx="32">
                  <c:v>2.2477324263038549</c:v>
                </c:pt>
                <c:pt idx="33">
                  <c:v>2.2904272579772851</c:v>
                </c:pt>
                <c:pt idx="34">
                  <c:v>2.2598140495867769</c:v>
                </c:pt>
                <c:pt idx="35">
                  <c:v>2.2160493827160495</c:v>
                </c:pt>
                <c:pt idx="36">
                  <c:v>2.3227788279773156</c:v>
                </c:pt>
                <c:pt idx="37">
                  <c:v>2.2725215029425079</c:v>
                </c:pt>
                <c:pt idx="38">
                  <c:v>2.2612847222222223</c:v>
                </c:pt>
                <c:pt idx="39">
                  <c:v>2.2209496043315284</c:v>
                </c:pt>
                <c:pt idx="40">
                  <c:v>2.214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CEE-47DB-9097-6ED4D045D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'Warnsdorf Tour'!$B$5:$B$20</c:f>
              <c:numCache>
                <c:formatCode>0</c:formatCode>
                <c:ptCount val="16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</c:numCache>
            </c:numRef>
          </c:cat>
          <c:val>
            <c:numRef>
              <c:f>'Warnsdorf Tour'!$F$5:$F$20</c:f>
              <c:numCache>
                <c:formatCode>0.00</c:formatCode>
                <c:ptCount val="16"/>
                <c:pt idx="0">
                  <c:v>18.074999999999999</c:v>
                </c:pt>
                <c:pt idx="1">
                  <c:v>26.115702479338843</c:v>
                </c:pt>
                <c:pt idx="2">
                  <c:v>34.236111111111114</c:v>
                </c:pt>
                <c:pt idx="3">
                  <c:v>49.748520710059175</c:v>
                </c:pt>
                <c:pt idx="4">
                  <c:v>62.920918367346935</c:v>
                </c:pt>
                <c:pt idx="5">
                  <c:v>91.13333333333334</c:v>
                </c:pt>
                <c:pt idx="6">
                  <c:v>109.86328125</c:v>
                </c:pt>
                <c:pt idx="7">
                  <c:v>146.91176470588235</c:v>
                </c:pt>
                <c:pt idx="8">
                  <c:v>194.10493827160494</c:v>
                </c:pt>
                <c:pt idx="9">
                  <c:v>265.2493074792244</c:v>
                </c:pt>
                <c:pt idx="10">
                  <c:v>328.21249999999998</c:v>
                </c:pt>
                <c:pt idx="11">
                  <c:v>415.97505668934241</c:v>
                </c:pt>
                <c:pt idx="12">
                  <c:v>496.198347107438</c:v>
                </c:pt>
                <c:pt idx="13">
                  <c:v>647.48582230623822</c:v>
                </c:pt>
                <c:pt idx="14">
                  <c:v>771.85763888888891</c:v>
                </c:pt>
                <c:pt idx="15">
                  <c:v>1037.5239999999999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743-4F33-878E-58335AD94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'Concentric Tourney'!$B$5:$B$45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'Concentric Tourney'!$F$5:$F$45</c:f>
              <c:numCache>
                <c:formatCode>0.0000</c:formatCode>
                <c:ptCount val="41"/>
                <c:pt idx="0">
                  <c:v>8.25</c:v>
                </c:pt>
                <c:pt idx="1">
                  <c:v>6.714876033057851</c:v>
                </c:pt>
                <c:pt idx="2">
                  <c:v>5.6944444444444446</c:v>
                </c:pt>
                <c:pt idx="3">
                  <c:v>4.8520710059171597</c:v>
                </c:pt>
                <c:pt idx="4">
                  <c:v>3.6224489795918369</c:v>
                </c:pt>
                <c:pt idx="5">
                  <c:v>3.6444444444444444</c:v>
                </c:pt>
                <c:pt idx="6">
                  <c:v>3.26171875</c:v>
                </c:pt>
                <c:pt idx="7">
                  <c:v>3.0795847750865053</c:v>
                </c:pt>
                <c:pt idx="8">
                  <c:v>2.9552469135802468</c:v>
                </c:pt>
                <c:pt idx="9">
                  <c:v>2.6523545706371192</c:v>
                </c:pt>
                <c:pt idx="10">
                  <c:v>2.65625</c:v>
                </c:pt>
                <c:pt idx="11">
                  <c:v>2.7551020408163267</c:v>
                </c:pt>
                <c:pt idx="12">
                  <c:v>2.5413223140495869</c:v>
                </c:pt>
                <c:pt idx="13">
                  <c:v>2.5850661625708886</c:v>
                </c:pt>
                <c:pt idx="14">
                  <c:v>2.2178819444444446</c:v>
                </c:pt>
                <c:pt idx="15">
                  <c:v>2.3679999999999999</c:v>
                </c:pt>
                <c:pt idx="16">
                  <c:v>2.3520710059171597</c:v>
                </c:pt>
                <c:pt idx="17">
                  <c:v>1.9787379972565158</c:v>
                </c:pt>
                <c:pt idx="18">
                  <c:v>2.4362244897959182</c:v>
                </c:pt>
                <c:pt idx="19">
                  <c:v>2.1492271105826397</c:v>
                </c:pt>
                <c:pt idx="20">
                  <c:v>2.1694444444444443</c:v>
                </c:pt>
                <c:pt idx="21">
                  <c:v>2.2398543184183142</c:v>
                </c:pt>
                <c:pt idx="22">
                  <c:v>2.2705078125</c:v>
                </c:pt>
                <c:pt idx="23">
                  <c:v>2.0844811753902661</c:v>
                </c:pt>
                <c:pt idx="24">
                  <c:v>2.2469723183391004</c:v>
                </c:pt>
                <c:pt idx="25">
                  <c:v>2.1591836734693879</c:v>
                </c:pt>
                <c:pt idx="26">
                  <c:v>2.2280092592592591</c:v>
                </c:pt>
                <c:pt idx="27">
                  <c:v>2.174945215485756</c:v>
                </c:pt>
                <c:pt idx="28">
                  <c:v>2.1797091412742384</c:v>
                </c:pt>
                <c:pt idx="29">
                  <c:v>2.1909927679158447</c:v>
                </c:pt>
                <c:pt idx="30">
                  <c:v>2.2625000000000002</c:v>
                </c:pt>
                <c:pt idx="31">
                  <c:v>2.2189173111243305</c:v>
                </c:pt>
                <c:pt idx="32">
                  <c:v>2.2477324263038549</c:v>
                </c:pt>
                <c:pt idx="33">
                  <c:v>2.2904272579772851</c:v>
                </c:pt>
                <c:pt idx="34">
                  <c:v>2.2598140495867769</c:v>
                </c:pt>
                <c:pt idx="35">
                  <c:v>2.2160493827160495</c:v>
                </c:pt>
                <c:pt idx="36">
                  <c:v>2.3227788279773156</c:v>
                </c:pt>
                <c:pt idx="37">
                  <c:v>2.2725215029425079</c:v>
                </c:pt>
                <c:pt idx="38">
                  <c:v>2.2612847222222223</c:v>
                </c:pt>
                <c:pt idx="39">
                  <c:v>2.2209496043315284</c:v>
                </c:pt>
                <c:pt idx="40">
                  <c:v>2.214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67F-474B-B2A9-F04B641BD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'Concentric Tourney Obfuscated'!$B$5:$B$45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'Concentric Tourney Obfuscated'!$F$5:$F$45</c:f>
              <c:numCache>
                <c:formatCode>0.000</c:formatCode>
                <c:ptCount val="41"/>
                <c:pt idx="0">
                  <c:v>25.05</c:v>
                </c:pt>
                <c:pt idx="1">
                  <c:v>24.793388429752067</c:v>
                </c:pt>
                <c:pt idx="2">
                  <c:v>24.6875</c:v>
                </c:pt>
                <c:pt idx="3">
                  <c:v>25.281065088757398</c:v>
                </c:pt>
                <c:pt idx="4">
                  <c:v>25.650510204081634</c:v>
                </c:pt>
                <c:pt idx="5">
                  <c:v>25.522222222222222</c:v>
                </c:pt>
                <c:pt idx="6">
                  <c:v>25.546875</c:v>
                </c:pt>
                <c:pt idx="7">
                  <c:v>25.735294117647058</c:v>
                </c:pt>
                <c:pt idx="8">
                  <c:v>25.671296296296298</c:v>
                </c:pt>
                <c:pt idx="9">
                  <c:v>25.85180055401662</c:v>
                </c:pt>
                <c:pt idx="10">
                  <c:v>25.887499999999999</c:v>
                </c:pt>
                <c:pt idx="11">
                  <c:v>26.088435374149661</c:v>
                </c:pt>
                <c:pt idx="12">
                  <c:v>26.012396694214875</c:v>
                </c:pt>
                <c:pt idx="13">
                  <c:v>26.266540642722116</c:v>
                </c:pt>
                <c:pt idx="14">
                  <c:v>26.532118055555557</c:v>
                </c:pt>
                <c:pt idx="15">
                  <c:v>26.3</c:v>
                </c:pt>
                <c:pt idx="16">
                  <c:v>26.298076923076923</c:v>
                </c:pt>
                <c:pt idx="17">
                  <c:v>26.358024691358025</c:v>
                </c:pt>
                <c:pt idx="18">
                  <c:v>26.383928571428573</c:v>
                </c:pt>
                <c:pt idx="19">
                  <c:v>26.397146254458978</c:v>
                </c:pt>
                <c:pt idx="20">
                  <c:v>26.397222222222222</c:v>
                </c:pt>
                <c:pt idx="21">
                  <c:v>26.259105098855358</c:v>
                </c:pt>
                <c:pt idx="22">
                  <c:v>26.63818359375</c:v>
                </c:pt>
                <c:pt idx="23">
                  <c:v>26.386593204775021</c:v>
                </c:pt>
                <c:pt idx="24">
                  <c:v>26.557093425605537</c:v>
                </c:pt>
                <c:pt idx="25">
                  <c:v>26.365306122448981</c:v>
                </c:pt>
                <c:pt idx="26">
                  <c:v>26.40625</c:v>
                </c:pt>
                <c:pt idx="27">
                  <c:v>26.665449233016801</c:v>
                </c:pt>
                <c:pt idx="28">
                  <c:v>26.516620498614959</c:v>
                </c:pt>
                <c:pt idx="29">
                  <c:v>26.548323471400394</c:v>
                </c:pt>
                <c:pt idx="30">
                  <c:v>26.481249999999999</c:v>
                </c:pt>
                <c:pt idx="31">
                  <c:v>26.687983343248067</c:v>
                </c:pt>
                <c:pt idx="32">
                  <c:v>26.777210884353742</c:v>
                </c:pt>
                <c:pt idx="33">
                  <c:v>26.769875608436994</c:v>
                </c:pt>
                <c:pt idx="34">
                  <c:v>26.758780991735538</c:v>
                </c:pt>
                <c:pt idx="35">
                  <c:v>26.651851851851852</c:v>
                </c:pt>
                <c:pt idx="36">
                  <c:v>26.695415879017013</c:v>
                </c:pt>
                <c:pt idx="37">
                  <c:v>26.928474422815754</c:v>
                </c:pt>
                <c:pt idx="38">
                  <c:v>26.740451388888889</c:v>
                </c:pt>
                <c:pt idx="39">
                  <c:v>26.769054560599749</c:v>
                </c:pt>
                <c:pt idx="40">
                  <c:v>26.760999999999999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AEA-4C27-8153-A7684C4B0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'Concentric Tourney Obfuscated'!$B$5:$B$45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'Concentric Tourney Obfuscated'!$F$5:$F$45</c:f>
              <c:numCache>
                <c:formatCode>0.000</c:formatCode>
                <c:ptCount val="41"/>
                <c:pt idx="0">
                  <c:v>25.05</c:v>
                </c:pt>
                <c:pt idx="1">
                  <c:v>24.793388429752067</c:v>
                </c:pt>
                <c:pt idx="2">
                  <c:v>24.6875</c:v>
                </c:pt>
                <c:pt idx="3">
                  <c:v>25.281065088757398</c:v>
                </c:pt>
                <c:pt idx="4">
                  <c:v>25.650510204081634</c:v>
                </c:pt>
                <c:pt idx="5">
                  <c:v>25.522222222222222</c:v>
                </c:pt>
                <c:pt idx="6">
                  <c:v>25.546875</c:v>
                </c:pt>
                <c:pt idx="7">
                  <c:v>25.735294117647058</c:v>
                </c:pt>
                <c:pt idx="8">
                  <c:v>25.671296296296298</c:v>
                </c:pt>
                <c:pt idx="9">
                  <c:v>25.85180055401662</c:v>
                </c:pt>
                <c:pt idx="10">
                  <c:v>25.887499999999999</c:v>
                </c:pt>
                <c:pt idx="11">
                  <c:v>26.088435374149661</c:v>
                </c:pt>
                <c:pt idx="12">
                  <c:v>26.012396694214875</c:v>
                </c:pt>
                <c:pt idx="13">
                  <c:v>26.266540642722116</c:v>
                </c:pt>
                <c:pt idx="14">
                  <c:v>26.532118055555557</c:v>
                </c:pt>
                <c:pt idx="15">
                  <c:v>26.3</c:v>
                </c:pt>
                <c:pt idx="16">
                  <c:v>26.298076923076923</c:v>
                </c:pt>
                <c:pt idx="17">
                  <c:v>26.358024691358025</c:v>
                </c:pt>
                <c:pt idx="18">
                  <c:v>26.383928571428573</c:v>
                </c:pt>
                <c:pt idx="19">
                  <c:v>26.397146254458978</c:v>
                </c:pt>
                <c:pt idx="20">
                  <c:v>26.397222222222222</c:v>
                </c:pt>
                <c:pt idx="21">
                  <c:v>26.259105098855358</c:v>
                </c:pt>
                <c:pt idx="22">
                  <c:v>26.63818359375</c:v>
                </c:pt>
                <c:pt idx="23">
                  <c:v>26.386593204775021</c:v>
                </c:pt>
                <c:pt idx="24">
                  <c:v>26.557093425605537</c:v>
                </c:pt>
                <c:pt idx="25">
                  <c:v>26.365306122448981</c:v>
                </c:pt>
                <c:pt idx="26">
                  <c:v>26.40625</c:v>
                </c:pt>
                <c:pt idx="27">
                  <c:v>26.665449233016801</c:v>
                </c:pt>
                <c:pt idx="28">
                  <c:v>26.516620498614959</c:v>
                </c:pt>
                <c:pt idx="29">
                  <c:v>26.548323471400394</c:v>
                </c:pt>
                <c:pt idx="30">
                  <c:v>26.481249999999999</c:v>
                </c:pt>
                <c:pt idx="31">
                  <c:v>26.687983343248067</c:v>
                </c:pt>
                <c:pt idx="32">
                  <c:v>26.777210884353742</c:v>
                </c:pt>
                <c:pt idx="33">
                  <c:v>26.769875608436994</c:v>
                </c:pt>
                <c:pt idx="34">
                  <c:v>26.758780991735538</c:v>
                </c:pt>
                <c:pt idx="35">
                  <c:v>26.651851851851852</c:v>
                </c:pt>
                <c:pt idx="36">
                  <c:v>26.695415879017013</c:v>
                </c:pt>
                <c:pt idx="37">
                  <c:v>26.928474422815754</c:v>
                </c:pt>
                <c:pt idx="38">
                  <c:v>26.740451388888889</c:v>
                </c:pt>
                <c:pt idx="39">
                  <c:v>26.769054560599749</c:v>
                </c:pt>
                <c:pt idx="40">
                  <c:v>26.760999999999999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1CC-450E-937E-C90763ECA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tickLblSkip val="4"/>
        <c:tickMarkSkip val="1"/>
        <c:noMultiLvlLbl val="0"/>
      </c:catAx>
      <c:valAx>
        <c:axId val="644019144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'Warnsdorf Tourney'!$B$5:$B$45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Tourney'!$F$5:$F$45</c:f>
              <c:numCache>
                <c:formatCode>0.00</c:formatCode>
                <c:ptCount val="41"/>
                <c:pt idx="0">
                  <c:v>3.25</c:v>
                </c:pt>
                <c:pt idx="1">
                  <c:v>2.3553719008264462</c:v>
                </c:pt>
                <c:pt idx="2">
                  <c:v>2.8819444444444446</c:v>
                </c:pt>
                <c:pt idx="3">
                  <c:v>3.2396449704142012</c:v>
                </c:pt>
                <c:pt idx="4">
                  <c:v>3.4948979591836733</c:v>
                </c:pt>
                <c:pt idx="5">
                  <c:v>3.5222222222222221</c:v>
                </c:pt>
                <c:pt idx="6">
                  <c:v>3.76953125</c:v>
                </c:pt>
                <c:pt idx="7">
                  <c:v>3.7889273356401385</c:v>
                </c:pt>
                <c:pt idx="8">
                  <c:v>3.7345679012345681</c:v>
                </c:pt>
                <c:pt idx="9">
                  <c:v>4.1412742382271466</c:v>
                </c:pt>
                <c:pt idx="10">
                  <c:v>4.3687500000000004</c:v>
                </c:pt>
                <c:pt idx="11">
                  <c:v>4.2800453514739232</c:v>
                </c:pt>
                <c:pt idx="12">
                  <c:v>4.9070247933884295</c:v>
                </c:pt>
                <c:pt idx="13">
                  <c:v>4.6502835538752363</c:v>
                </c:pt>
                <c:pt idx="14">
                  <c:v>5.5902777777777777</c:v>
                </c:pt>
                <c:pt idx="15">
                  <c:v>5.0759999999999996</c:v>
                </c:pt>
                <c:pt idx="16">
                  <c:v>5.6730769230769234</c:v>
                </c:pt>
                <c:pt idx="17">
                  <c:v>5.9465020576131691</c:v>
                </c:pt>
                <c:pt idx="18">
                  <c:v>6.6454081632653059</c:v>
                </c:pt>
                <c:pt idx="19">
                  <c:v>6.7895362663495842</c:v>
                </c:pt>
                <c:pt idx="20">
                  <c:v>7.1083333333333334</c:v>
                </c:pt>
                <c:pt idx="21">
                  <c:v>7.7445369406867846</c:v>
                </c:pt>
                <c:pt idx="22">
                  <c:v>8.08349609375</c:v>
                </c:pt>
                <c:pt idx="23">
                  <c:v>8.161157024793388</c:v>
                </c:pt>
                <c:pt idx="24">
                  <c:v>9.1846885813148784</c:v>
                </c:pt>
                <c:pt idx="25">
                  <c:v>9.8918367346938769</c:v>
                </c:pt>
                <c:pt idx="26">
                  <c:v>10.19675925925926</c:v>
                </c:pt>
                <c:pt idx="27">
                  <c:v>11.093864134404676</c:v>
                </c:pt>
                <c:pt idx="28">
                  <c:v>12.190096952908588</c:v>
                </c:pt>
                <c:pt idx="29">
                  <c:v>11.602564102564102</c:v>
                </c:pt>
                <c:pt idx="30">
                  <c:v>13.9546875</c:v>
                </c:pt>
                <c:pt idx="31">
                  <c:v>13.297144556811421</c:v>
                </c:pt>
                <c:pt idx="32">
                  <c:v>14.95890022675737</c:v>
                </c:pt>
                <c:pt idx="33">
                  <c:v>16.000540832882638</c:v>
                </c:pt>
                <c:pt idx="34">
                  <c:v>16.81172520661157</c:v>
                </c:pt>
                <c:pt idx="35">
                  <c:v>17.46172839506173</c:v>
                </c:pt>
                <c:pt idx="36">
                  <c:v>20.138232514177695</c:v>
                </c:pt>
                <c:pt idx="37">
                  <c:v>18.8207333635129</c:v>
                </c:pt>
                <c:pt idx="38">
                  <c:v>22.189670138888889</c:v>
                </c:pt>
                <c:pt idx="39">
                  <c:v>22.794668887963347</c:v>
                </c:pt>
                <c:pt idx="40">
                  <c:v>26.42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DA5-4017-A202-81672ED43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'Warnsdorf Tourney'!$B$5:$B$45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Tourney'!$F$5:$F$45</c:f>
              <c:numCache>
                <c:formatCode>0.00</c:formatCode>
                <c:ptCount val="41"/>
                <c:pt idx="0">
                  <c:v>3.25</c:v>
                </c:pt>
                <c:pt idx="1">
                  <c:v>2.3553719008264462</c:v>
                </c:pt>
                <c:pt idx="2">
                  <c:v>2.8819444444444446</c:v>
                </c:pt>
                <c:pt idx="3">
                  <c:v>3.2396449704142012</c:v>
                </c:pt>
                <c:pt idx="4">
                  <c:v>3.4948979591836733</c:v>
                </c:pt>
                <c:pt idx="5">
                  <c:v>3.5222222222222221</c:v>
                </c:pt>
                <c:pt idx="6">
                  <c:v>3.76953125</c:v>
                </c:pt>
                <c:pt idx="7">
                  <c:v>3.7889273356401385</c:v>
                </c:pt>
                <c:pt idx="8">
                  <c:v>3.7345679012345681</c:v>
                </c:pt>
                <c:pt idx="9">
                  <c:v>4.1412742382271466</c:v>
                </c:pt>
                <c:pt idx="10">
                  <c:v>4.3687500000000004</c:v>
                </c:pt>
                <c:pt idx="11">
                  <c:v>4.2800453514739232</c:v>
                </c:pt>
                <c:pt idx="12">
                  <c:v>4.9070247933884295</c:v>
                </c:pt>
                <c:pt idx="13">
                  <c:v>4.6502835538752363</c:v>
                </c:pt>
                <c:pt idx="14">
                  <c:v>5.5902777777777777</c:v>
                </c:pt>
                <c:pt idx="15">
                  <c:v>5.0759999999999996</c:v>
                </c:pt>
                <c:pt idx="16">
                  <c:v>5.6730769230769234</c:v>
                </c:pt>
                <c:pt idx="17">
                  <c:v>5.9465020576131691</c:v>
                </c:pt>
                <c:pt idx="18">
                  <c:v>6.6454081632653059</c:v>
                </c:pt>
                <c:pt idx="19">
                  <c:v>6.7895362663495842</c:v>
                </c:pt>
                <c:pt idx="20">
                  <c:v>7.1083333333333334</c:v>
                </c:pt>
                <c:pt idx="21">
                  <c:v>7.7445369406867846</c:v>
                </c:pt>
                <c:pt idx="22">
                  <c:v>8.08349609375</c:v>
                </c:pt>
                <c:pt idx="23">
                  <c:v>8.161157024793388</c:v>
                </c:pt>
                <c:pt idx="24">
                  <c:v>9.1846885813148784</c:v>
                </c:pt>
                <c:pt idx="25">
                  <c:v>9.8918367346938769</c:v>
                </c:pt>
                <c:pt idx="26">
                  <c:v>10.19675925925926</c:v>
                </c:pt>
                <c:pt idx="27">
                  <c:v>11.093864134404676</c:v>
                </c:pt>
                <c:pt idx="28">
                  <c:v>12.190096952908588</c:v>
                </c:pt>
                <c:pt idx="29">
                  <c:v>11.602564102564102</c:v>
                </c:pt>
                <c:pt idx="30">
                  <c:v>13.9546875</c:v>
                </c:pt>
                <c:pt idx="31">
                  <c:v>13.297144556811421</c:v>
                </c:pt>
                <c:pt idx="32">
                  <c:v>14.95890022675737</c:v>
                </c:pt>
                <c:pt idx="33">
                  <c:v>16.000540832882638</c:v>
                </c:pt>
                <c:pt idx="34">
                  <c:v>16.81172520661157</c:v>
                </c:pt>
                <c:pt idx="35">
                  <c:v>17.46172839506173</c:v>
                </c:pt>
                <c:pt idx="36">
                  <c:v>20.138232514177695</c:v>
                </c:pt>
                <c:pt idx="37">
                  <c:v>18.8207333635129</c:v>
                </c:pt>
                <c:pt idx="38">
                  <c:v>22.189670138888889</c:v>
                </c:pt>
                <c:pt idx="39">
                  <c:v>22.794668887963347</c:v>
                </c:pt>
                <c:pt idx="40">
                  <c:v>26.42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A5-4376-A42E-28DD81871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'Warnsdorf Tourney Joined'!$B$5:$B$45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 Joined'!$F$5:$F$45</c:f>
              <c:numCache>
                <c:formatCode>0.00</c:formatCode>
                <c:ptCount val="41"/>
                <c:pt idx="0">
                  <c:v>4.0999999999999996</c:v>
                </c:pt>
                <c:pt idx="1">
                  <c:v>4.4834710743801649</c:v>
                </c:pt>
                <c:pt idx="2">
                  <c:v>4.739583333333333</c:v>
                </c:pt>
                <c:pt idx="3">
                  <c:v>4.2603550295857993</c:v>
                </c:pt>
                <c:pt idx="4">
                  <c:v>4.8852040816326534</c:v>
                </c:pt>
                <c:pt idx="5">
                  <c:v>4.7888888888888888</c:v>
                </c:pt>
                <c:pt idx="6">
                  <c:v>5.068359375</c:v>
                </c:pt>
                <c:pt idx="7">
                  <c:v>4.8788927335640135</c:v>
                </c:pt>
                <c:pt idx="8">
                  <c:v>5.8024691358024691</c:v>
                </c:pt>
                <c:pt idx="9">
                  <c:v>5.2354570637119116</c:v>
                </c:pt>
                <c:pt idx="10">
                  <c:v>5.6937499999999996</c:v>
                </c:pt>
                <c:pt idx="11">
                  <c:v>5.4024943310657596</c:v>
                </c:pt>
                <c:pt idx="12">
                  <c:v>6.7975206611570247</c:v>
                </c:pt>
                <c:pt idx="13">
                  <c:v>6.3941398865784498</c:v>
                </c:pt>
                <c:pt idx="14">
                  <c:v>6.861979166666667</c:v>
                </c:pt>
                <c:pt idx="15">
                  <c:v>6.42</c:v>
                </c:pt>
                <c:pt idx="16">
                  <c:v>7.3446745562130173</c:v>
                </c:pt>
                <c:pt idx="17">
                  <c:v>7.6783264746227706</c:v>
                </c:pt>
                <c:pt idx="18">
                  <c:v>7.9559948979591839</c:v>
                </c:pt>
                <c:pt idx="19">
                  <c:v>8.3828775267538642</c:v>
                </c:pt>
                <c:pt idx="20">
                  <c:v>9.3138888888888882</c:v>
                </c:pt>
                <c:pt idx="21">
                  <c:v>8.9516129032258061</c:v>
                </c:pt>
                <c:pt idx="22">
                  <c:v>10.59814453125</c:v>
                </c:pt>
                <c:pt idx="23">
                  <c:v>9.6441689623507809</c:v>
                </c:pt>
                <c:pt idx="24">
                  <c:v>10.668252595155709</c:v>
                </c:pt>
                <c:pt idx="25">
                  <c:v>11.081632653061224</c:v>
                </c:pt>
                <c:pt idx="26">
                  <c:v>12.523148148148149</c:v>
                </c:pt>
                <c:pt idx="27">
                  <c:v>12.483564645726808</c:v>
                </c:pt>
                <c:pt idx="28">
                  <c:v>13.249653739612189</c:v>
                </c:pt>
                <c:pt idx="29">
                  <c:v>13.921761998685076</c:v>
                </c:pt>
                <c:pt idx="30">
                  <c:v>14.990625</c:v>
                </c:pt>
                <c:pt idx="31">
                  <c:v>15.169541939321832</c:v>
                </c:pt>
                <c:pt idx="32">
                  <c:v>16.214569160997733</c:v>
                </c:pt>
                <c:pt idx="33">
                  <c:v>16.844240129799893</c:v>
                </c:pt>
                <c:pt idx="34">
                  <c:v>19.501549586776861</c:v>
                </c:pt>
                <c:pt idx="35">
                  <c:v>19.265432098765434</c:v>
                </c:pt>
                <c:pt idx="36">
                  <c:v>20.947542533081286</c:v>
                </c:pt>
                <c:pt idx="37">
                  <c:v>21.610457220461747</c:v>
                </c:pt>
                <c:pt idx="38">
                  <c:v>23.869357638888889</c:v>
                </c:pt>
                <c:pt idx="39">
                  <c:v>23.772386505622656</c:v>
                </c:pt>
                <c:pt idx="40">
                  <c:v>26.888000000000002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16A-4457-B357-FC7292B9C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'Warnsdorf Tourney Joined'!$B$5:$B$45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 Joined'!$F$5:$F$45</c:f>
              <c:numCache>
                <c:formatCode>0.00</c:formatCode>
                <c:ptCount val="41"/>
                <c:pt idx="0">
                  <c:v>4.0999999999999996</c:v>
                </c:pt>
                <c:pt idx="1">
                  <c:v>4.4834710743801649</c:v>
                </c:pt>
                <c:pt idx="2">
                  <c:v>4.739583333333333</c:v>
                </c:pt>
                <c:pt idx="3">
                  <c:v>4.2603550295857993</c:v>
                </c:pt>
                <c:pt idx="4">
                  <c:v>4.8852040816326534</c:v>
                </c:pt>
                <c:pt idx="5">
                  <c:v>4.7888888888888888</c:v>
                </c:pt>
                <c:pt idx="6">
                  <c:v>5.068359375</c:v>
                </c:pt>
                <c:pt idx="7">
                  <c:v>4.8788927335640135</c:v>
                </c:pt>
                <c:pt idx="8">
                  <c:v>5.8024691358024691</c:v>
                </c:pt>
                <c:pt idx="9">
                  <c:v>5.2354570637119116</c:v>
                </c:pt>
                <c:pt idx="10">
                  <c:v>5.6937499999999996</c:v>
                </c:pt>
                <c:pt idx="11">
                  <c:v>5.4024943310657596</c:v>
                </c:pt>
                <c:pt idx="12">
                  <c:v>6.7975206611570247</c:v>
                </c:pt>
                <c:pt idx="13">
                  <c:v>6.3941398865784498</c:v>
                </c:pt>
                <c:pt idx="14">
                  <c:v>6.861979166666667</c:v>
                </c:pt>
                <c:pt idx="15">
                  <c:v>6.42</c:v>
                </c:pt>
                <c:pt idx="16">
                  <c:v>7.3446745562130173</c:v>
                </c:pt>
                <c:pt idx="17">
                  <c:v>7.6783264746227706</c:v>
                </c:pt>
                <c:pt idx="18">
                  <c:v>7.9559948979591839</c:v>
                </c:pt>
                <c:pt idx="19">
                  <c:v>8.3828775267538642</c:v>
                </c:pt>
                <c:pt idx="20">
                  <c:v>9.3138888888888882</c:v>
                </c:pt>
                <c:pt idx="21">
                  <c:v>8.9516129032258061</c:v>
                </c:pt>
                <c:pt idx="22">
                  <c:v>10.59814453125</c:v>
                </c:pt>
                <c:pt idx="23">
                  <c:v>9.6441689623507809</c:v>
                </c:pt>
                <c:pt idx="24">
                  <c:v>10.668252595155709</c:v>
                </c:pt>
                <c:pt idx="25">
                  <c:v>11.081632653061224</c:v>
                </c:pt>
                <c:pt idx="26">
                  <c:v>12.523148148148149</c:v>
                </c:pt>
                <c:pt idx="27">
                  <c:v>12.483564645726808</c:v>
                </c:pt>
                <c:pt idx="28">
                  <c:v>13.249653739612189</c:v>
                </c:pt>
                <c:pt idx="29">
                  <c:v>13.921761998685076</c:v>
                </c:pt>
                <c:pt idx="30">
                  <c:v>14.990625</c:v>
                </c:pt>
                <c:pt idx="31">
                  <c:v>15.169541939321832</c:v>
                </c:pt>
                <c:pt idx="32">
                  <c:v>16.214569160997733</c:v>
                </c:pt>
                <c:pt idx="33">
                  <c:v>16.844240129799893</c:v>
                </c:pt>
                <c:pt idx="34">
                  <c:v>19.501549586776861</c:v>
                </c:pt>
                <c:pt idx="35">
                  <c:v>19.265432098765434</c:v>
                </c:pt>
                <c:pt idx="36">
                  <c:v>20.947542533081286</c:v>
                </c:pt>
                <c:pt idx="37">
                  <c:v>21.610457220461747</c:v>
                </c:pt>
                <c:pt idx="38">
                  <c:v>23.869357638888889</c:v>
                </c:pt>
                <c:pt idx="39">
                  <c:v>23.772386505622656</c:v>
                </c:pt>
                <c:pt idx="40">
                  <c:v>26.888000000000002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FCE-499E-8143-D922078F9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'Warnsdorf Tourney Obfuscated'!$B$5:$B$45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 Obfuscated'!$F$5:$F$45</c:f>
              <c:numCache>
                <c:formatCode>0.00</c:formatCode>
                <c:ptCount val="41"/>
                <c:pt idx="0">
                  <c:v>28.324999999999999</c:v>
                </c:pt>
                <c:pt idx="1">
                  <c:v>28.285123966942148</c:v>
                </c:pt>
                <c:pt idx="2">
                  <c:v>28.055555555555557</c:v>
                </c:pt>
                <c:pt idx="3">
                  <c:v>28.017751479289942</c:v>
                </c:pt>
                <c:pt idx="4">
                  <c:v>29.081632653061224</c:v>
                </c:pt>
                <c:pt idx="5">
                  <c:v>28.711111111111112</c:v>
                </c:pt>
                <c:pt idx="6">
                  <c:v>29.6484375</c:v>
                </c:pt>
                <c:pt idx="7">
                  <c:v>29.316608996539792</c:v>
                </c:pt>
                <c:pt idx="8">
                  <c:v>29.513888888888889</c:v>
                </c:pt>
                <c:pt idx="9">
                  <c:v>29.916897506925206</c:v>
                </c:pt>
                <c:pt idx="10">
                  <c:v>30.256250000000001</c:v>
                </c:pt>
                <c:pt idx="11">
                  <c:v>30.215419501133788</c:v>
                </c:pt>
                <c:pt idx="12">
                  <c:v>30.723140495867767</c:v>
                </c:pt>
                <c:pt idx="13">
                  <c:v>30.916824196597354</c:v>
                </c:pt>
                <c:pt idx="14">
                  <c:v>31.141493055555557</c:v>
                </c:pt>
                <c:pt idx="15">
                  <c:v>31.123999999999999</c:v>
                </c:pt>
                <c:pt idx="16">
                  <c:v>31.775147928994084</c:v>
                </c:pt>
                <c:pt idx="17">
                  <c:v>31.786694101508917</c:v>
                </c:pt>
                <c:pt idx="18">
                  <c:v>32.758290816326529</c:v>
                </c:pt>
                <c:pt idx="19">
                  <c:v>32.714030915576693</c:v>
                </c:pt>
                <c:pt idx="20">
                  <c:v>34.036111111111111</c:v>
                </c:pt>
                <c:pt idx="21">
                  <c:v>33.449531737773157</c:v>
                </c:pt>
                <c:pt idx="22">
                  <c:v>34.26025390625</c:v>
                </c:pt>
                <c:pt idx="23">
                  <c:v>34.639577594123047</c:v>
                </c:pt>
                <c:pt idx="24">
                  <c:v>36.068339100346023</c:v>
                </c:pt>
                <c:pt idx="25">
                  <c:v>35.816326530612244</c:v>
                </c:pt>
                <c:pt idx="26">
                  <c:v>37.096836419753089</c:v>
                </c:pt>
                <c:pt idx="27">
                  <c:v>36.663623082542003</c:v>
                </c:pt>
                <c:pt idx="28">
                  <c:v>37.962257617728532</c:v>
                </c:pt>
                <c:pt idx="29">
                  <c:v>38.551939513477976</c:v>
                </c:pt>
                <c:pt idx="30">
                  <c:v>39.15</c:v>
                </c:pt>
                <c:pt idx="31">
                  <c:v>40.391136228435457</c:v>
                </c:pt>
                <c:pt idx="32">
                  <c:v>41.102607709750565</c:v>
                </c:pt>
                <c:pt idx="33">
                  <c:v>41.745538128718223</c:v>
                </c:pt>
                <c:pt idx="34">
                  <c:v>43.531766528925623</c:v>
                </c:pt>
                <c:pt idx="35">
                  <c:v>43.869135802469138</c:v>
                </c:pt>
                <c:pt idx="36">
                  <c:v>46.353969754253306</c:v>
                </c:pt>
                <c:pt idx="37">
                  <c:v>46.068356722498869</c:v>
                </c:pt>
                <c:pt idx="38">
                  <c:v>47.251519097222221</c:v>
                </c:pt>
                <c:pt idx="39">
                  <c:v>49.897959183673471</c:v>
                </c:pt>
                <c:pt idx="40">
                  <c:v>51.091999999999999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661-43FC-ABCF-339BD87BE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'Warnsdorf Tourney Obfuscated'!$B$5:$B$45</c:f>
              <c:numCache>
                <c:formatCode>0</c:formatCode>
                <c:ptCount val="41"/>
                <c:pt idx="0">
                  <c:v>20</c:v>
                </c:pt>
                <c:pt idx="1">
                  <c:v>22</c:v>
                </c:pt>
                <c:pt idx="2">
                  <c:v>24</c:v>
                </c:pt>
                <c:pt idx="3">
                  <c:v>26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48</c:v>
                </c:pt>
                <c:pt idx="15">
                  <c:v>50</c:v>
                </c:pt>
                <c:pt idx="16">
                  <c:v>52</c:v>
                </c:pt>
                <c:pt idx="17" formatCode="General">
                  <c:v>54</c:v>
                </c:pt>
                <c:pt idx="18" formatCode="General">
                  <c:v>56</c:v>
                </c:pt>
                <c:pt idx="19" formatCode="General">
                  <c:v>58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64</c:v>
                </c:pt>
                <c:pt idx="23" formatCode="General">
                  <c:v>66</c:v>
                </c:pt>
                <c:pt idx="24" formatCode="General">
                  <c:v>68</c:v>
                </c:pt>
                <c:pt idx="25" formatCode="General">
                  <c:v>70</c:v>
                </c:pt>
                <c:pt idx="26" formatCode="General">
                  <c:v>72</c:v>
                </c:pt>
                <c:pt idx="27" formatCode="General">
                  <c:v>74</c:v>
                </c:pt>
                <c:pt idx="28" formatCode="General">
                  <c:v>76</c:v>
                </c:pt>
                <c:pt idx="29" formatCode="General">
                  <c:v>78</c:v>
                </c:pt>
                <c:pt idx="30" formatCode="General">
                  <c:v>80</c:v>
                </c:pt>
                <c:pt idx="31" formatCode="General">
                  <c:v>82</c:v>
                </c:pt>
                <c:pt idx="32" formatCode="General">
                  <c:v>84</c:v>
                </c:pt>
                <c:pt idx="33" formatCode="General">
                  <c:v>86</c:v>
                </c:pt>
                <c:pt idx="34" formatCode="General">
                  <c:v>88</c:v>
                </c:pt>
                <c:pt idx="35" formatCode="General">
                  <c:v>90</c:v>
                </c:pt>
                <c:pt idx="36" formatCode="General">
                  <c:v>92</c:v>
                </c:pt>
                <c:pt idx="37" formatCode="General">
                  <c:v>94</c:v>
                </c:pt>
                <c:pt idx="38" formatCode="General">
                  <c:v>96</c:v>
                </c:pt>
                <c:pt idx="39" formatCode="General">
                  <c:v>98</c:v>
                </c:pt>
                <c:pt idx="40" formatCode="General">
                  <c:v>100</c:v>
                </c:pt>
              </c:numCache>
            </c:numRef>
          </c:cat>
          <c:val>
            <c:numRef>
              <c:f>'Warnsdorf Tourney Obfuscated'!$F$5:$F$45</c:f>
              <c:numCache>
                <c:formatCode>0.00</c:formatCode>
                <c:ptCount val="41"/>
                <c:pt idx="0">
                  <c:v>28.324999999999999</c:v>
                </c:pt>
                <c:pt idx="1">
                  <c:v>28.285123966942148</c:v>
                </c:pt>
                <c:pt idx="2">
                  <c:v>28.055555555555557</c:v>
                </c:pt>
                <c:pt idx="3">
                  <c:v>28.017751479289942</c:v>
                </c:pt>
                <c:pt idx="4">
                  <c:v>29.081632653061224</c:v>
                </c:pt>
                <c:pt idx="5">
                  <c:v>28.711111111111112</c:v>
                </c:pt>
                <c:pt idx="6">
                  <c:v>29.6484375</c:v>
                </c:pt>
                <c:pt idx="7">
                  <c:v>29.316608996539792</c:v>
                </c:pt>
                <c:pt idx="8">
                  <c:v>29.513888888888889</c:v>
                </c:pt>
                <c:pt idx="9">
                  <c:v>29.916897506925206</c:v>
                </c:pt>
                <c:pt idx="10">
                  <c:v>30.256250000000001</c:v>
                </c:pt>
                <c:pt idx="11">
                  <c:v>30.215419501133788</c:v>
                </c:pt>
                <c:pt idx="12">
                  <c:v>30.723140495867767</c:v>
                </c:pt>
                <c:pt idx="13">
                  <c:v>30.916824196597354</c:v>
                </c:pt>
                <c:pt idx="14">
                  <c:v>31.141493055555557</c:v>
                </c:pt>
                <c:pt idx="15">
                  <c:v>31.123999999999999</c:v>
                </c:pt>
                <c:pt idx="16">
                  <c:v>31.775147928994084</c:v>
                </c:pt>
                <c:pt idx="17">
                  <c:v>31.786694101508917</c:v>
                </c:pt>
                <c:pt idx="18">
                  <c:v>32.758290816326529</c:v>
                </c:pt>
                <c:pt idx="19">
                  <c:v>32.714030915576693</c:v>
                </c:pt>
                <c:pt idx="20">
                  <c:v>34.036111111111111</c:v>
                </c:pt>
                <c:pt idx="21">
                  <c:v>33.449531737773157</c:v>
                </c:pt>
                <c:pt idx="22">
                  <c:v>34.26025390625</c:v>
                </c:pt>
                <c:pt idx="23">
                  <c:v>34.639577594123047</c:v>
                </c:pt>
                <c:pt idx="24">
                  <c:v>36.068339100346023</c:v>
                </c:pt>
                <c:pt idx="25">
                  <c:v>35.816326530612244</c:v>
                </c:pt>
                <c:pt idx="26">
                  <c:v>37.096836419753089</c:v>
                </c:pt>
                <c:pt idx="27">
                  <c:v>36.663623082542003</c:v>
                </c:pt>
                <c:pt idx="28">
                  <c:v>37.962257617728532</c:v>
                </c:pt>
                <c:pt idx="29">
                  <c:v>38.551939513477976</c:v>
                </c:pt>
                <c:pt idx="30">
                  <c:v>39.15</c:v>
                </c:pt>
                <c:pt idx="31">
                  <c:v>40.391136228435457</c:v>
                </c:pt>
                <c:pt idx="32">
                  <c:v>41.102607709750565</c:v>
                </c:pt>
                <c:pt idx="33">
                  <c:v>41.745538128718223</c:v>
                </c:pt>
                <c:pt idx="34">
                  <c:v>43.531766528925623</c:v>
                </c:pt>
                <c:pt idx="35">
                  <c:v>43.869135802469138</c:v>
                </c:pt>
                <c:pt idx="36">
                  <c:v>46.353969754253306</c:v>
                </c:pt>
                <c:pt idx="37">
                  <c:v>46.068356722498869</c:v>
                </c:pt>
                <c:pt idx="38">
                  <c:v>47.251519097222221</c:v>
                </c:pt>
                <c:pt idx="39">
                  <c:v>49.897959183673471</c:v>
                </c:pt>
                <c:pt idx="40">
                  <c:v>51.091999999999999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86E-4C4D-B9FE-8706850DE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39825308936649406"/>
              <c:y val="0.820164595608121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CPU Time per Cell (</a:t>
                </a:r>
                <a:r>
                  <a:rPr lang="el-GR" sz="1000" b="0" i="0" baseline="0">
                    <a:effectLst/>
                  </a:rPr>
                  <a:t>μ</a:t>
                </a:r>
                <a:r>
                  <a:rPr lang="en-US" sz="1000" b="0" i="0" baseline="0">
                    <a:effectLst/>
                  </a:rPr>
                  <a:t>sec)</a:t>
                </a:r>
                <a:endParaRPr lang="en-US" sz="7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'Takefuji-Lee Tourney'!$B$5:$B$20</c:f>
              <c:numCache>
                <c:formatCode>0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</c:numCache>
            </c:numRef>
          </c:cat>
          <c:val>
            <c:numRef>
              <c:f>'Takefuji-Lee Tourney'!$F$5:$F$20</c:f>
              <c:numCache>
                <c:formatCode>0.00</c:formatCode>
                <c:ptCount val="16"/>
                <c:pt idx="0">
                  <c:v>62.4</c:v>
                </c:pt>
                <c:pt idx="1">
                  <c:v>64.583333333333329</c:v>
                </c:pt>
                <c:pt idx="2">
                  <c:v>69.438775510204081</c:v>
                </c:pt>
                <c:pt idx="3">
                  <c:v>77.2265625</c:v>
                </c:pt>
                <c:pt idx="4">
                  <c:v>84.537037037037038</c:v>
                </c:pt>
                <c:pt idx="5">
                  <c:v>92.45</c:v>
                </c:pt>
                <c:pt idx="6">
                  <c:v>108.65702479338843</c:v>
                </c:pt>
                <c:pt idx="7">
                  <c:v>130.79861111111111</c:v>
                </c:pt>
                <c:pt idx="8">
                  <c:v>151.2130177514793</c:v>
                </c:pt>
                <c:pt idx="9">
                  <c:v>184.7704081632653</c:v>
                </c:pt>
                <c:pt idx="10">
                  <c:v>230.21111111111111</c:v>
                </c:pt>
                <c:pt idx="11">
                  <c:v>310.009765625</c:v>
                </c:pt>
                <c:pt idx="12">
                  <c:v>424.02249134948096</c:v>
                </c:pt>
                <c:pt idx="13">
                  <c:v>561.57407407407402</c:v>
                </c:pt>
                <c:pt idx="14">
                  <c:v>779.8407202216066</c:v>
                </c:pt>
                <c:pt idx="15">
                  <c:v>1165.3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35E-4FA7-9E6B-0DA292C1A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016192"/>
        <c:axId val="644019144"/>
      </c:lineChart>
      <c:catAx>
        <c:axId val="64401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Board</a:t>
                </a:r>
                <a:r>
                  <a:rPr lang="en-US" sz="1000"/>
                  <a:t> Width and Height</a:t>
                </a:r>
              </a:p>
            </c:rich>
          </c:tx>
          <c:layout>
            <c:manualLayout>
              <c:xMode val="edge"/>
              <c:yMode val="edge"/>
              <c:x val="0.40985844300692581"/>
              <c:y val="0.82596915929825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9144"/>
        <c:crosses val="autoZero"/>
        <c:auto val="1"/>
        <c:lblAlgn val="ctr"/>
        <c:lblOffset val="0"/>
        <c:noMultiLvlLbl val="0"/>
      </c:catAx>
      <c:valAx>
        <c:axId val="6440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CPU Time per</a:t>
                </a:r>
                <a:r>
                  <a:rPr lang="en-US" sz="1000" baseline="0"/>
                  <a:t> Cell (</a:t>
                </a:r>
                <a:r>
                  <a:rPr lang="el-GR" sz="1000"/>
                  <a:t>μ</a:t>
                </a:r>
                <a:r>
                  <a:rPr lang="en-US" sz="1000"/>
                  <a:t>sec)</a:t>
                </a:r>
              </a:p>
            </c:rich>
          </c:tx>
          <c:layout>
            <c:manualLayout>
              <c:xMode val="edge"/>
              <c:yMode val="edge"/>
              <c:x val="4.0179241763437963E-2"/>
              <c:y val="0.10124805487630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01619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D2E17B5-AD14-4D90-92AD-C65E5E8E4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E0CCFF-8EA8-46C9-BA2B-6910308F31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328E50-693D-432A-8B33-73572A9376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8EE4D7-1730-4EA4-AE20-2C114DF1E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88E136-BC14-4AEF-9675-04C478631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417763</xdr:colOff>
      <xdr:row>3</xdr:row>
      <xdr:rowOff>100263</xdr:rowOff>
    </xdr:from>
    <xdr:to>
      <xdr:col>13</xdr:col>
      <xdr:colOff>9331</xdr:colOff>
      <xdr:row>15</xdr:row>
      <xdr:rowOff>109407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13</xdr:col>
      <xdr:colOff>201168</xdr:colOff>
      <xdr:row>30</xdr:row>
      <xdr:rowOff>9144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76D4AA0-11B8-431E-86D2-4445F690C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417763</xdr:colOff>
      <xdr:row>3</xdr:row>
      <xdr:rowOff>100263</xdr:rowOff>
    </xdr:from>
    <xdr:to>
      <xdr:col>13</xdr:col>
      <xdr:colOff>9331</xdr:colOff>
      <xdr:row>15</xdr:row>
      <xdr:rowOff>109407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3DEB4B-7B44-4694-A17A-C0701BF92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13</xdr:col>
      <xdr:colOff>201168</xdr:colOff>
      <xdr:row>30</xdr:row>
      <xdr:rowOff>9144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534827-D058-47E2-8F55-A610CB5B2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417763</xdr:colOff>
      <xdr:row>3</xdr:row>
      <xdr:rowOff>100263</xdr:rowOff>
    </xdr:from>
    <xdr:to>
      <xdr:col>13</xdr:col>
      <xdr:colOff>9331</xdr:colOff>
      <xdr:row>15</xdr:row>
      <xdr:rowOff>109407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B2EA03-6541-4AB4-AD1F-EC7041488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18</xdr:row>
      <xdr:rowOff>0</xdr:rowOff>
    </xdr:from>
    <xdr:to>
      <xdr:col>13</xdr:col>
      <xdr:colOff>201168</xdr:colOff>
      <xdr:row>30</xdr:row>
      <xdr:rowOff>9144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A931C8-28A7-4AAC-A519-2AD092926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A22523-C6CE-43EF-904A-735452666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DED00B-F13E-40CF-B338-4083FB171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B9BE82-7912-42AA-99D7-BF308FDC6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206368-1629-4545-9F28-AC4D811B6F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8DF41C-BB9C-4DD6-8937-858663CCF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6A16AA-F2EE-4579-9508-B930DDE442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8BDC99-5D44-4CF0-B058-5B8C95FC9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1D6243-71FB-4A14-8328-E0D7616DC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26670</xdr:rowOff>
    </xdr:from>
    <xdr:to>
      <xdr:col>13</xdr:col>
      <xdr:colOff>194312</xdr:colOff>
      <xdr:row>15</xdr:row>
      <xdr:rowOff>36340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343AE7-1CAD-4B01-B390-1113D130B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17</xdr:row>
      <xdr:rowOff>9525</xdr:rowOff>
    </xdr:from>
    <xdr:to>
      <xdr:col>13</xdr:col>
      <xdr:colOff>222887</xdr:colOff>
      <xdr:row>29</xdr:row>
      <xdr:rowOff>19195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01C6B9-D354-4E76-A897-AF5123B7F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B2:F23"/>
  <sheetViews>
    <sheetView showGridLines="0" tabSelected="1" zoomScaleNormal="100" workbookViewId="0">
      <selection activeCell="A3" sqref="A3:XFD3"/>
    </sheetView>
  </sheetViews>
  <sheetFormatPr defaultRowHeight="15" x14ac:dyDescent="0.25"/>
  <cols>
    <col min="1" max="1" width="4.140625" customWidth="1"/>
    <col min="5" max="5" width="10" bestFit="1" customWidth="1"/>
    <col min="6" max="6" width="7.85546875" bestFit="1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7">
        <v>7.23</v>
      </c>
      <c r="D5" s="7">
        <v>0.23</v>
      </c>
      <c r="E5" s="5">
        <f>1000*C5/$B$2</f>
        <v>7.23</v>
      </c>
      <c r="F5" s="5">
        <f>E5*1000/(B5*B5)</f>
        <v>18.074999999999999</v>
      </c>
    </row>
    <row r="6" spans="2:6" x14ac:dyDescent="0.25">
      <c r="B6" s="6">
        <v>22</v>
      </c>
      <c r="C6" s="7">
        <v>12.64</v>
      </c>
      <c r="D6" s="7">
        <v>0.4</v>
      </c>
      <c r="E6" s="5">
        <f t="shared" ref="E6:E20" si="0">1000*C6/$B$2</f>
        <v>12.64</v>
      </c>
      <c r="F6" s="5">
        <f t="shared" ref="F6:F15" si="1">E6*1000/(B6*B6)</f>
        <v>26.115702479338843</v>
      </c>
    </row>
    <row r="7" spans="2:6" x14ac:dyDescent="0.25">
      <c r="B7" s="6">
        <v>24</v>
      </c>
      <c r="C7" s="7">
        <v>19.72</v>
      </c>
      <c r="D7" s="7">
        <v>0.63</v>
      </c>
      <c r="E7" s="5">
        <f t="shared" si="0"/>
        <v>19.72</v>
      </c>
      <c r="F7" s="5">
        <f t="shared" si="1"/>
        <v>34.236111111111114</v>
      </c>
    </row>
    <row r="8" spans="2:6" x14ac:dyDescent="0.25">
      <c r="B8" s="6">
        <v>26</v>
      </c>
      <c r="C8" s="7">
        <v>33.630000000000003</v>
      </c>
      <c r="D8" s="7">
        <v>1.03</v>
      </c>
      <c r="E8" s="5">
        <f t="shared" si="0"/>
        <v>33.630000000000003</v>
      </c>
      <c r="F8" s="5">
        <f t="shared" si="1"/>
        <v>49.748520710059175</v>
      </c>
    </row>
    <row r="9" spans="2:6" x14ac:dyDescent="0.25">
      <c r="B9" s="6">
        <v>28</v>
      </c>
      <c r="C9" s="7">
        <v>49.33</v>
      </c>
      <c r="D9" s="7">
        <v>1.49</v>
      </c>
      <c r="E9" s="5">
        <f t="shared" si="0"/>
        <v>49.33</v>
      </c>
      <c r="F9" s="5">
        <f t="shared" si="1"/>
        <v>62.920918367346935</v>
      </c>
    </row>
    <row r="10" spans="2:6" x14ac:dyDescent="0.25">
      <c r="B10" s="6">
        <v>30</v>
      </c>
      <c r="C10" s="7">
        <v>82.02</v>
      </c>
      <c r="D10" s="7">
        <v>2.5099999999999998</v>
      </c>
      <c r="E10" s="5">
        <f t="shared" si="0"/>
        <v>82.02</v>
      </c>
      <c r="F10" s="5">
        <f t="shared" si="1"/>
        <v>91.13333333333334</v>
      </c>
    </row>
    <row r="11" spans="2:6" x14ac:dyDescent="0.25">
      <c r="B11" s="6">
        <v>32</v>
      </c>
      <c r="C11" s="7">
        <v>112.5</v>
      </c>
      <c r="D11" s="7">
        <v>3.4</v>
      </c>
      <c r="E11" s="5">
        <f t="shared" si="0"/>
        <v>112.5</v>
      </c>
      <c r="F11" s="5">
        <f t="shared" si="1"/>
        <v>109.86328125</v>
      </c>
    </row>
    <row r="12" spans="2:6" x14ac:dyDescent="0.25">
      <c r="B12" s="6">
        <v>34</v>
      </c>
      <c r="C12" s="7">
        <v>169.83</v>
      </c>
      <c r="D12" s="7">
        <v>5.45</v>
      </c>
      <c r="E12" s="5">
        <f t="shared" si="0"/>
        <v>169.83</v>
      </c>
      <c r="F12" s="5">
        <f t="shared" si="1"/>
        <v>146.91176470588235</v>
      </c>
    </row>
    <row r="13" spans="2:6" x14ac:dyDescent="0.25">
      <c r="B13" s="6">
        <v>36</v>
      </c>
      <c r="C13" s="7">
        <v>251.56</v>
      </c>
      <c r="D13" s="7">
        <v>7.81</v>
      </c>
      <c r="E13" s="5">
        <f t="shared" si="0"/>
        <v>251.56</v>
      </c>
      <c r="F13" s="5">
        <f t="shared" si="1"/>
        <v>194.10493827160494</v>
      </c>
    </row>
    <row r="14" spans="2:6" x14ac:dyDescent="0.25">
      <c r="B14" s="6">
        <v>38</v>
      </c>
      <c r="C14" s="7">
        <v>383.02</v>
      </c>
      <c r="D14" s="7">
        <v>11.61</v>
      </c>
      <c r="E14" s="5">
        <f t="shared" si="0"/>
        <v>383.02</v>
      </c>
      <c r="F14" s="5">
        <f t="shared" si="1"/>
        <v>265.2493074792244</v>
      </c>
    </row>
    <row r="15" spans="2:6" x14ac:dyDescent="0.25">
      <c r="B15" s="6">
        <v>40</v>
      </c>
      <c r="C15" s="7">
        <v>525.14</v>
      </c>
      <c r="D15" s="7">
        <v>16.329999999999998</v>
      </c>
      <c r="E15" s="5">
        <f t="shared" si="0"/>
        <v>525.14</v>
      </c>
      <c r="F15" s="5">
        <f t="shared" si="1"/>
        <v>328.21249999999998</v>
      </c>
    </row>
    <row r="16" spans="2:6" x14ac:dyDescent="0.25">
      <c r="B16" s="6">
        <v>42</v>
      </c>
      <c r="C16" s="7">
        <v>733.78</v>
      </c>
      <c r="D16" s="7">
        <v>23.34</v>
      </c>
      <c r="E16" s="5">
        <f t="shared" si="0"/>
        <v>733.78</v>
      </c>
      <c r="F16" s="5">
        <f t="shared" ref="F16:F20" si="2">E16*1000/(B16*B16)</f>
        <v>415.97505668934241</v>
      </c>
    </row>
    <row r="17" spans="2:6" x14ac:dyDescent="0.25">
      <c r="B17" s="6">
        <v>44</v>
      </c>
      <c r="C17" s="7">
        <v>960.64</v>
      </c>
      <c r="D17" s="7">
        <v>29.04</v>
      </c>
      <c r="E17" s="5">
        <f t="shared" si="0"/>
        <v>960.64</v>
      </c>
      <c r="F17" s="5">
        <f t="shared" si="2"/>
        <v>496.198347107438</v>
      </c>
    </row>
    <row r="18" spans="2:6" x14ac:dyDescent="0.25">
      <c r="B18" s="6">
        <v>46</v>
      </c>
      <c r="C18" s="7">
        <v>1370.08</v>
      </c>
      <c r="D18" s="7">
        <v>41.94</v>
      </c>
      <c r="E18" s="5">
        <f t="shared" si="0"/>
        <v>1370.08</v>
      </c>
      <c r="F18" s="5">
        <f t="shared" si="2"/>
        <v>647.48582230623822</v>
      </c>
    </row>
    <row r="19" spans="2:6" x14ac:dyDescent="0.25">
      <c r="B19" s="6">
        <v>48</v>
      </c>
      <c r="C19" s="7">
        <v>1778.36</v>
      </c>
      <c r="D19" s="7">
        <v>55.5</v>
      </c>
      <c r="E19" s="5">
        <f t="shared" si="0"/>
        <v>1778.36</v>
      </c>
      <c r="F19" s="5">
        <f t="shared" si="2"/>
        <v>771.85763888888891</v>
      </c>
    </row>
    <row r="20" spans="2:6" x14ac:dyDescent="0.25">
      <c r="B20" s="6">
        <v>50</v>
      </c>
      <c r="C20" s="7">
        <v>2593.81</v>
      </c>
      <c r="D20" s="7">
        <v>79.83</v>
      </c>
      <c r="E20" s="5">
        <f t="shared" si="0"/>
        <v>2593.81</v>
      </c>
      <c r="F20" s="5">
        <f t="shared" si="2"/>
        <v>1037.5239999999999</v>
      </c>
    </row>
    <row r="21" spans="2:6" x14ac:dyDescent="0.25">
      <c r="B21" s="3"/>
      <c r="C21" s="4"/>
      <c r="D21" s="4"/>
    </row>
    <row r="23" spans="2:6" x14ac:dyDescent="0.25">
      <c r="B23" s="2"/>
      <c r="C23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ACF11-5497-413B-B206-D2AF5F4543E7}">
  <sheetPr>
    <tabColor theme="9"/>
  </sheetPr>
  <dimension ref="B2:F45"/>
  <sheetViews>
    <sheetView showGridLines="0" zoomScaleNormal="100" workbookViewId="0">
      <selection activeCell="O54" sqref="O54"/>
    </sheetView>
  </sheetViews>
  <sheetFormatPr defaultRowHeight="15" x14ac:dyDescent="0.25"/>
  <cols>
    <col min="1" max="1" width="4.140625" customWidth="1"/>
    <col min="5" max="5" width="10" bestFit="1" customWidth="1"/>
    <col min="6" max="6" width="7.85546875" bestFit="1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7">
        <v>3.3</v>
      </c>
      <c r="D5" s="7">
        <v>0.13</v>
      </c>
      <c r="E5" s="5">
        <f>(1000*C5)/$B$2</f>
        <v>3.3</v>
      </c>
      <c r="F5" s="15">
        <f>E5*1000/(B5*B5)</f>
        <v>8.25</v>
      </c>
    </row>
    <row r="6" spans="2:6" x14ac:dyDescent="0.25">
      <c r="B6" s="6">
        <v>22</v>
      </c>
      <c r="C6" s="7">
        <v>3.25</v>
      </c>
      <c r="D6" s="7">
        <v>0.1</v>
      </c>
      <c r="E6" s="5">
        <f t="shared" ref="E6:E45" si="0">(1000*C6)/$B$2</f>
        <v>3.25</v>
      </c>
      <c r="F6" s="15">
        <f t="shared" ref="F6:F45" si="1">E6*1000/(B6*B6)</f>
        <v>6.714876033057851</v>
      </c>
    </row>
    <row r="7" spans="2:6" x14ac:dyDescent="0.25">
      <c r="B7" s="6">
        <v>24</v>
      </c>
      <c r="C7" s="7">
        <v>3.28</v>
      </c>
      <c r="D7" s="7">
        <v>0.1</v>
      </c>
      <c r="E7" s="5">
        <f t="shared" si="0"/>
        <v>3.28</v>
      </c>
      <c r="F7" s="15">
        <f t="shared" si="1"/>
        <v>5.6944444444444446</v>
      </c>
    </row>
    <row r="8" spans="2:6" x14ac:dyDescent="0.25">
      <c r="B8" s="6">
        <v>26</v>
      </c>
      <c r="C8" s="7">
        <v>3.28</v>
      </c>
      <c r="D8" s="7">
        <v>0.1</v>
      </c>
      <c r="E8" s="5">
        <f t="shared" si="0"/>
        <v>3.28</v>
      </c>
      <c r="F8" s="15">
        <f t="shared" si="1"/>
        <v>4.8520710059171597</v>
      </c>
    </row>
    <row r="9" spans="2:6" x14ac:dyDescent="0.25">
      <c r="B9" s="6">
        <v>28</v>
      </c>
      <c r="C9" s="7">
        <v>2.84</v>
      </c>
      <c r="D9" s="7">
        <v>0.1</v>
      </c>
      <c r="E9" s="5">
        <f t="shared" si="0"/>
        <v>2.84</v>
      </c>
      <c r="F9" s="15">
        <f t="shared" si="1"/>
        <v>3.6224489795918369</v>
      </c>
    </row>
    <row r="10" spans="2:6" x14ac:dyDescent="0.25">
      <c r="B10" s="6">
        <v>30</v>
      </c>
      <c r="C10" s="7">
        <v>3.28</v>
      </c>
      <c r="D10" s="7">
        <v>0.1</v>
      </c>
      <c r="E10" s="5">
        <f t="shared" si="0"/>
        <v>3.28</v>
      </c>
      <c r="F10" s="15">
        <f t="shared" si="1"/>
        <v>3.6444444444444444</v>
      </c>
    </row>
    <row r="11" spans="2:6" x14ac:dyDescent="0.25">
      <c r="B11" s="6">
        <v>32</v>
      </c>
      <c r="C11" s="7">
        <v>3.34</v>
      </c>
      <c r="D11" s="7">
        <v>0.1</v>
      </c>
      <c r="E11" s="5">
        <f t="shared" si="0"/>
        <v>3.34</v>
      </c>
      <c r="F11" s="15">
        <f t="shared" si="1"/>
        <v>3.26171875</v>
      </c>
    </row>
    <row r="12" spans="2:6" x14ac:dyDescent="0.25">
      <c r="B12" s="6">
        <v>34</v>
      </c>
      <c r="C12" s="7">
        <v>3.56</v>
      </c>
      <c r="D12" s="7">
        <v>0.11</v>
      </c>
      <c r="E12" s="5">
        <f t="shared" si="0"/>
        <v>3.56</v>
      </c>
      <c r="F12" s="15">
        <f t="shared" si="1"/>
        <v>3.0795847750865053</v>
      </c>
    </row>
    <row r="13" spans="2:6" x14ac:dyDescent="0.25">
      <c r="B13" s="6">
        <v>36</v>
      </c>
      <c r="C13" s="7">
        <v>3.83</v>
      </c>
      <c r="D13" s="7">
        <v>0.11</v>
      </c>
      <c r="E13" s="5">
        <f t="shared" si="0"/>
        <v>3.83</v>
      </c>
      <c r="F13" s="15">
        <f t="shared" si="1"/>
        <v>2.9552469135802468</v>
      </c>
    </row>
    <row r="14" spans="2:6" x14ac:dyDescent="0.25">
      <c r="B14" s="6">
        <v>38</v>
      </c>
      <c r="C14" s="7">
        <v>3.83</v>
      </c>
      <c r="D14" s="7">
        <v>0.12</v>
      </c>
      <c r="E14" s="5">
        <f t="shared" si="0"/>
        <v>3.83</v>
      </c>
      <c r="F14" s="15">
        <f t="shared" si="1"/>
        <v>2.6523545706371192</v>
      </c>
    </row>
    <row r="15" spans="2:6" x14ac:dyDescent="0.25">
      <c r="B15" s="6">
        <v>40</v>
      </c>
      <c r="C15" s="7">
        <v>4.25</v>
      </c>
      <c r="D15" s="7">
        <v>0.13</v>
      </c>
      <c r="E15" s="5">
        <f t="shared" si="0"/>
        <v>4.25</v>
      </c>
      <c r="F15" s="15">
        <f t="shared" si="1"/>
        <v>2.65625</v>
      </c>
    </row>
    <row r="16" spans="2:6" x14ac:dyDescent="0.25">
      <c r="B16" s="6">
        <v>42</v>
      </c>
      <c r="C16" s="7">
        <v>4.8600000000000003</v>
      </c>
      <c r="D16" s="7">
        <v>0.14000000000000001</v>
      </c>
      <c r="E16" s="5">
        <f t="shared" si="0"/>
        <v>4.8600000000000003</v>
      </c>
      <c r="F16" s="15">
        <f t="shared" si="1"/>
        <v>2.7551020408163267</v>
      </c>
    </row>
    <row r="17" spans="2:6" x14ac:dyDescent="0.25">
      <c r="B17" s="6">
        <v>44</v>
      </c>
      <c r="C17" s="7">
        <v>4.92</v>
      </c>
      <c r="D17" s="7">
        <v>0.14000000000000001</v>
      </c>
      <c r="E17" s="5">
        <f t="shared" si="0"/>
        <v>4.92</v>
      </c>
      <c r="F17" s="15">
        <f t="shared" si="1"/>
        <v>2.5413223140495869</v>
      </c>
    </row>
    <row r="18" spans="2:6" x14ac:dyDescent="0.25">
      <c r="B18" s="6">
        <v>46</v>
      </c>
      <c r="C18" s="7">
        <v>5.47</v>
      </c>
      <c r="D18" s="7">
        <v>0.16</v>
      </c>
      <c r="E18" s="5">
        <f t="shared" si="0"/>
        <v>5.47</v>
      </c>
      <c r="F18" s="15">
        <f t="shared" si="1"/>
        <v>2.5850661625708886</v>
      </c>
    </row>
    <row r="19" spans="2:6" x14ac:dyDescent="0.25">
      <c r="B19" s="6">
        <v>48</v>
      </c>
      <c r="C19" s="7">
        <v>5.1100000000000003</v>
      </c>
      <c r="D19" s="7">
        <v>0.17</v>
      </c>
      <c r="E19" s="5">
        <f t="shared" si="0"/>
        <v>5.1100000000000003</v>
      </c>
      <c r="F19" s="15">
        <f t="shared" si="1"/>
        <v>2.2178819444444446</v>
      </c>
    </row>
    <row r="20" spans="2:6" x14ac:dyDescent="0.25">
      <c r="B20" s="6">
        <v>50</v>
      </c>
      <c r="C20" s="7">
        <v>5.92</v>
      </c>
      <c r="D20" s="7">
        <v>0.18</v>
      </c>
      <c r="E20" s="5">
        <f t="shared" si="0"/>
        <v>5.92</v>
      </c>
      <c r="F20" s="15">
        <f t="shared" si="1"/>
        <v>2.3679999999999999</v>
      </c>
    </row>
    <row r="21" spans="2:6" x14ac:dyDescent="0.25">
      <c r="B21" s="6">
        <v>52</v>
      </c>
      <c r="C21" s="7">
        <v>6.36</v>
      </c>
      <c r="D21" s="7">
        <v>0.19</v>
      </c>
      <c r="E21" s="5">
        <f t="shared" si="0"/>
        <v>6.36</v>
      </c>
      <c r="F21" s="15">
        <f t="shared" si="1"/>
        <v>2.3520710059171597</v>
      </c>
    </row>
    <row r="22" spans="2:6" x14ac:dyDescent="0.25">
      <c r="B22" s="8">
        <v>54</v>
      </c>
      <c r="C22" s="7">
        <v>5.77</v>
      </c>
      <c r="D22" s="8">
        <v>0.2</v>
      </c>
      <c r="E22" s="5">
        <f t="shared" si="0"/>
        <v>5.77</v>
      </c>
      <c r="F22" s="15">
        <f t="shared" si="1"/>
        <v>1.9787379972565158</v>
      </c>
    </row>
    <row r="23" spans="2:6" x14ac:dyDescent="0.25">
      <c r="B23" s="8">
        <v>56</v>
      </c>
      <c r="C23" s="7">
        <v>7.64</v>
      </c>
      <c r="D23" s="8">
        <v>0.21</v>
      </c>
      <c r="E23" s="5">
        <f t="shared" si="0"/>
        <v>7.64</v>
      </c>
      <c r="F23" s="15">
        <f t="shared" si="1"/>
        <v>2.4362244897959182</v>
      </c>
    </row>
    <row r="24" spans="2:6" x14ac:dyDescent="0.25">
      <c r="B24" s="8">
        <v>58</v>
      </c>
      <c r="C24" s="7">
        <v>7.23</v>
      </c>
      <c r="D24" s="7">
        <v>0.23</v>
      </c>
      <c r="E24" s="5">
        <f t="shared" si="0"/>
        <v>7.23</v>
      </c>
      <c r="F24" s="15">
        <f t="shared" si="1"/>
        <v>2.1492271105826397</v>
      </c>
    </row>
    <row r="25" spans="2:6" x14ac:dyDescent="0.25">
      <c r="B25" s="8">
        <v>60</v>
      </c>
      <c r="C25" s="7">
        <v>7.81</v>
      </c>
      <c r="D25" s="7">
        <v>0.24</v>
      </c>
      <c r="E25" s="5">
        <f t="shared" si="0"/>
        <v>7.81</v>
      </c>
      <c r="F25" s="15">
        <f t="shared" si="1"/>
        <v>2.1694444444444443</v>
      </c>
    </row>
    <row r="26" spans="2:6" x14ac:dyDescent="0.25">
      <c r="B26" s="8">
        <v>62</v>
      </c>
      <c r="C26" s="7">
        <v>8.61</v>
      </c>
      <c r="D26" s="7">
        <v>0.26</v>
      </c>
      <c r="E26" s="5">
        <f t="shared" si="0"/>
        <v>8.61</v>
      </c>
      <c r="F26" s="15">
        <f t="shared" si="1"/>
        <v>2.2398543184183142</v>
      </c>
    </row>
    <row r="27" spans="2:6" x14ac:dyDescent="0.25">
      <c r="B27" s="9">
        <v>64</v>
      </c>
      <c r="C27" s="10">
        <v>9.3000000000000007</v>
      </c>
      <c r="D27" s="7">
        <v>0.27</v>
      </c>
      <c r="E27" s="5">
        <f t="shared" si="0"/>
        <v>9.3000000000000007</v>
      </c>
      <c r="F27" s="15">
        <f t="shared" si="1"/>
        <v>2.2705078125</v>
      </c>
    </row>
    <row r="28" spans="2:6" x14ac:dyDescent="0.25">
      <c r="B28" s="9">
        <v>66</v>
      </c>
      <c r="C28" s="10">
        <v>9.08</v>
      </c>
      <c r="D28" s="7">
        <v>0.28999999999999998</v>
      </c>
      <c r="E28" s="5">
        <f t="shared" si="0"/>
        <v>9.08</v>
      </c>
      <c r="F28" s="15">
        <f t="shared" si="1"/>
        <v>2.0844811753902661</v>
      </c>
    </row>
    <row r="29" spans="2:6" x14ac:dyDescent="0.25">
      <c r="B29" s="9">
        <v>68</v>
      </c>
      <c r="C29" s="10">
        <v>10.39</v>
      </c>
      <c r="D29" s="7">
        <v>0.3</v>
      </c>
      <c r="E29" s="5">
        <f t="shared" si="0"/>
        <v>10.39</v>
      </c>
      <c r="F29" s="15">
        <f t="shared" si="1"/>
        <v>2.2469723183391004</v>
      </c>
    </row>
    <row r="30" spans="2:6" x14ac:dyDescent="0.25">
      <c r="B30" s="9">
        <v>70</v>
      </c>
      <c r="C30" s="10">
        <v>10.58</v>
      </c>
      <c r="D30" s="7">
        <v>0.32</v>
      </c>
      <c r="E30" s="5">
        <f t="shared" si="0"/>
        <v>10.58</v>
      </c>
      <c r="F30" s="15">
        <f t="shared" si="1"/>
        <v>2.1591836734693879</v>
      </c>
    </row>
    <row r="31" spans="2:6" x14ac:dyDescent="0.25">
      <c r="B31" s="9">
        <v>72</v>
      </c>
      <c r="C31" s="10">
        <v>11.55</v>
      </c>
      <c r="D31" s="7">
        <v>0.34</v>
      </c>
      <c r="E31" s="5">
        <f t="shared" si="0"/>
        <v>11.55</v>
      </c>
      <c r="F31" s="15">
        <f t="shared" si="1"/>
        <v>2.2280092592592591</v>
      </c>
    </row>
    <row r="32" spans="2:6" x14ac:dyDescent="0.25">
      <c r="B32" s="9">
        <v>74</v>
      </c>
      <c r="C32" s="10">
        <v>11.91</v>
      </c>
      <c r="D32" s="7">
        <v>0.36</v>
      </c>
      <c r="E32" s="5">
        <f t="shared" si="0"/>
        <v>11.91</v>
      </c>
      <c r="F32" s="15">
        <f t="shared" si="1"/>
        <v>2.174945215485756</v>
      </c>
    </row>
    <row r="33" spans="2:6" x14ac:dyDescent="0.25">
      <c r="B33" s="9">
        <v>76</v>
      </c>
      <c r="C33" s="10">
        <v>12.59</v>
      </c>
      <c r="D33" s="7">
        <v>0.37</v>
      </c>
      <c r="E33" s="5">
        <f t="shared" si="0"/>
        <v>12.59</v>
      </c>
      <c r="F33" s="15">
        <f t="shared" si="1"/>
        <v>2.1797091412742384</v>
      </c>
    </row>
    <row r="34" spans="2:6" x14ac:dyDescent="0.25">
      <c r="B34" s="9">
        <v>78</v>
      </c>
      <c r="C34" s="10">
        <v>13.33</v>
      </c>
      <c r="D34" s="7">
        <v>0.4</v>
      </c>
      <c r="E34" s="5">
        <f t="shared" si="0"/>
        <v>13.33</v>
      </c>
      <c r="F34" s="15">
        <f t="shared" si="1"/>
        <v>2.1909927679158447</v>
      </c>
    </row>
    <row r="35" spans="2:6" x14ac:dyDescent="0.25">
      <c r="B35" s="9">
        <v>80</v>
      </c>
      <c r="C35" s="10">
        <v>14.48</v>
      </c>
      <c r="D35" s="7">
        <v>0.41</v>
      </c>
      <c r="E35" s="5">
        <f t="shared" si="0"/>
        <v>14.48</v>
      </c>
      <c r="F35" s="15">
        <f t="shared" si="1"/>
        <v>2.2625000000000002</v>
      </c>
    </row>
    <row r="36" spans="2:6" x14ac:dyDescent="0.25">
      <c r="B36" s="9">
        <v>82</v>
      </c>
      <c r="C36" s="10">
        <v>14.92</v>
      </c>
      <c r="D36" s="7">
        <v>0.44</v>
      </c>
      <c r="E36" s="5">
        <f t="shared" si="0"/>
        <v>14.92</v>
      </c>
      <c r="F36" s="15">
        <f t="shared" si="1"/>
        <v>2.2189173111243305</v>
      </c>
    </row>
    <row r="37" spans="2:6" x14ac:dyDescent="0.25">
      <c r="B37" s="9">
        <v>84</v>
      </c>
      <c r="C37" s="10">
        <v>15.86</v>
      </c>
      <c r="D37" s="7">
        <v>0.45</v>
      </c>
      <c r="E37" s="5">
        <f t="shared" si="0"/>
        <v>15.86</v>
      </c>
      <c r="F37" s="15">
        <f t="shared" si="1"/>
        <v>2.2477324263038549</v>
      </c>
    </row>
    <row r="38" spans="2:6" x14ac:dyDescent="0.25">
      <c r="B38" s="9">
        <v>86</v>
      </c>
      <c r="C38" s="10">
        <v>16.940000000000001</v>
      </c>
      <c r="D38" s="7">
        <v>0.49</v>
      </c>
      <c r="E38" s="5">
        <f t="shared" si="0"/>
        <v>16.940000000000001</v>
      </c>
      <c r="F38" s="15">
        <f t="shared" si="1"/>
        <v>2.2904272579772851</v>
      </c>
    </row>
    <row r="39" spans="2:6" x14ac:dyDescent="0.25">
      <c r="B39" s="9">
        <v>88</v>
      </c>
      <c r="C39" s="10">
        <v>17.5</v>
      </c>
      <c r="D39" s="7">
        <v>0.51</v>
      </c>
      <c r="E39" s="5">
        <f t="shared" si="0"/>
        <v>17.5</v>
      </c>
      <c r="F39" s="15">
        <f t="shared" si="1"/>
        <v>2.2598140495867769</v>
      </c>
    </row>
    <row r="40" spans="2:6" x14ac:dyDescent="0.25">
      <c r="B40" s="9">
        <v>90</v>
      </c>
      <c r="C40" s="10">
        <v>17.95</v>
      </c>
      <c r="D40" s="7">
        <v>0.53</v>
      </c>
      <c r="E40" s="5">
        <f t="shared" si="0"/>
        <v>17.95</v>
      </c>
      <c r="F40" s="15">
        <f t="shared" si="1"/>
        <v>2.2160493827160495</v>
      </c>
    </row>
    <row r="41" spans="2:6" x14ac:dyDescent="0.25">
      <c r="B41" s="9">
        <v>92</v>
      </c>
      <c r="C41" s="10">
        <v>19.66</v>
      </c>
      <c r="D41" s="7">
        <v>0.56999999999999995</v>
      </c>
      <c r="E41" s="5">
        <f t="shared" si="0"/>
        <v>19.66</v>
      </c>
      <c r="F41" s="15">
        <f t="shared" si="1"/>
        <v>2.3227788279773156</v>
      </c>
    </row>
    <row r="42" spans="2:6" x14ac:dyDescent="0.25">
      <c r="B42" s="9">
        <v>94</v>
      </c>
      <c r="C42" s="10">
        <v>20.079999999999998</v>
      </c>
      <c r="D42" s="7">
        <v>0.57999999999999996</v>
      </c>
      <c r="E42" s="5">
        <f t="shared" si="0"/>
        <v>20.079999999999998</v>
      </c>
      <c r="F42" s="15">
        <f t="shared" si="1"/>
        <v>2.2725215029425079</v>
      </c>
    </row>
    <row r="43" spans="2:6" x14ac:dyDescent="0.25">
      <c r="B43" s="9">
        <v>96</v>
      </c>
      <c r="C43" s="10">
        <v>20.84</v>
      </c>
      <c r="D43" s="7">
        <v>0.62</v>
      </c>
      <c r="E43" s="5">
        <f t="shared" si="0"/>
        <v>20.84</v>
      </c>
      <c r="F43" s="15">
        <f t="shared" si="1"/>
        <v>2.2612847222222223</v>
      </c>
    </row>
    <row r="44" spans="2:6" x14ac:dyDescent="0.25">
      <c r="B44" s="8">
        <v>98</v>
      </c>
      <c r="C44" s="7">
        <v>21.33</v>
      </c>
      <c r="D44" s="7">
        <v>0.63</v>
      </c>
      <c r="E44" s="5">
        <f t="shared" si="0"/>
        <v>21.33</v>
      </c>
      <c r="F44" s="15">
        <f t="shared" si="1"/>
        <v>2.2209496043315284</v>
      </c>
    </row>
    <row r="45" spans="2:6" x14ac:dyDescent="0.25">
      <c r="B45" s="8">
        <v>100</v>
      </c>
      <c r="C45" s="7">
        <v>22.14</v>
      </c>
      <c r="D45" s="7">
        <v>0.64</v>
      </c>
      <c r="E45" s="5">
        <f t="shared" si="0"/>
        <v>22.14</v>
      </c>
      <c r="F45" s="15">
        <f t="shared" si="1"/>
        <v>2.214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8579F-957D-44AC-BF38-11934D9904D4}">
  <sheetPr>
    <tabColor theme="9"/>
  </sheetPr>
  <dimension ref="B2:F45"/>
  <sheetViews>
    <sheetView showGridLines="0" zoomScaleNormal="100" workbookViewId="0">
      <selection activeCell="Y42" sqref="Y42"/>
    </sheetView>
  </sheetViews>
  <sheetFormatPr defaultRowHeight="15" x14ac:dyDescent="0.25"/>
  <cols>
    <col min="1" max="1" width="4.140625" customWidth="1"/>
    <col min="5" max="5" width="10" bestFit="1" customWidth="1"/>
    <col min="6" max="6" width="7.85546875" bestFit="1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7">
        <v>10.02</v>
      </c>
      <c r="D5" s="7">
        <v>0.28999999999999998</v>
      </c>
      <c r="E5" s="5">
        <f>(1000*C5)/$B$2</f>
        <v>10.02</v>
      </c>
      <c r="F5" s="14">
        <f>E5*1000/(B5*B5)</f>
        <v>25.05</v>
      </c>
    </row>
    <row r="6" spans="2:6" x14ac:dyDescent="0.25">
      <c r="B6" s="6">
        <v>22</v>
      </c>
      <c r="C6" s="7">
        <v>12</v>
      </c>
      <c r="D6" s="7">
        <v>0.35</v>
      </c>
      <c r="E6" s="5">
        <f t="shared" ref="E6:E45" si="0">(1000*C6)/$B$2</f>
        <v>12</v>
      </c>
      <c r="F6" s="14">
        <f t="shared" ref="F6:F45" si="1">E6*1000/(B6*B6)</f>
        <v>24.793388429752067</v>
      </c>
    </row>
    <row r="7" spans="2:6" x14ac:dyDescent="0.25">
      <c r="B7" s="6">
        <v>24</v>
      </c>
      <c r="C7" s="7">
        <v>14.22</v>
      </c>
      <c r="D7" s="7">
        <v>0.42</v>
      </c>
      <c r="E7" s="5">
        <f t="shared" si="0"/>
        <v>14.22</v>
      </c>
      <c r="F7" s="14">
        <f t="shared" si="1"/>
        <v>24.6875</v>
      </c>
    </row>
    <row r="8" spans="2:6" x14ac:dyDescent="0.25">
      <c r="B8" s="6">
        <v>26</v>
      </c>
      <c r="C8" s="7">
        <v>17.09</v>
      </c>
      <c r="D8" s="7">
        <v>0.5</v>
      </c>
      <c r="E8" s="5">
        <f t="shared" si="0"/>
        <v>17.09</v>
      </c>
      <c r="F8" s="14">
        <f t="shared" si="1"/>
        <v>25.281065088757398</v>
      </c>
    </row>
    <row r="9" spans="2:6" x14ac:dyDescent="0.25">
      <c r="B9" s="6">
        <v>28</v>
      </c>
      <c r="C9" s="7">
        <v>20.11</v>
      </c>
      <c r="D9" s="7">
        <v>0.57999999999999996</v>
      </c>
      <c r="E9" s="5">
        <f t="shared" si="0"/>
        <v>20.11</v>
      </c>
      <c r="F9" s="14">
        <f t="shared" si="1"/>
        <v>25.650510204081634</v>
      </c>
    </row>
    <row r="10" spans="2:6" x14ac:dyDescent="0.25">
      <c r="B10" s="6">
        <v>30</v>
      </c>
      <c r="C10" s="7">
        <v>22.97</v>
      </c>
      <c r="D10" s="7">
        <v>0.67</v>
      </c>
      <c r="E10" s="5">
        <f t="shared" si="0"/>
        <v>22.97</v>
      </c>
      <c r="F10" s="14">
        <f t="shared" si="1"/>
        <v>25.522222222222222</v>
      </c>
    </row>
    <row r="11" spans="2:6" x14ac:dyDescent="0.25">
      <c r="B11" s="6">
        <v>32</v>
      </c>
      <c r="C11" s="7">
        <v>26.16</v>
      </c>
      <c r="D11" s="7">
        <v>0.76</v>
      </c>
      <c r="E11" s="5">
        <f t="shared" si="0"/>
        <v>26.16</v>
      </c>
      <c r="F11" s="14">
        <f t="shared" si="1"/>
        <v>25.546875</v>
      </c>
    </row>
    <row r="12" spans="2:6" x14ac:dyDescent="0.25">
      <c r="B12" s="6">
        <v>34</v>
      </c>
      <c r="C12" s="7">
        <v>29.75</v>
      </c>
      <c r="D12" s="7">
        <v>0.86</v>
      </c>
      <c r="E12" s="5">
        <f t="shared" si="0"/>
        <v>29.75</v>
      </c>
      <c r="F12" s="14">
        <f t="shared" si="1"/>
        <v>25.735294117647058</v>
      </c>
    </row>
    <row r="13" spans="2:6" x14ac:dyDescent="0.25">
      <c r="B13" s="6">
        <v>36</v>
      </c>
      <c r="C13" s="7">
        <v>33.270000000000003</v>
      </c>
      <c r="D13" s="7">
        <v>0.98</v>
      </c>
      <c r="E13" s="5">
        <f t="shared" si="0"/>
        <v>33.270000000000003</v>
      </c>
      <c r="F13" s="14">
        <f t="shared" si="1"/>
        <v>25.671296296296298</v>
      </c>
    </row>
    <row r="14" spans="2:6" x14ac:dyDescent="0.25">
      <c r="B14" s="6">
        <v>38</v>
      </c>
      <c r="C14" s="7">
        <v>37.33</v>
      </c>
      <c r="D14" s="7">
        <v>1.0900000000000001</v>
      </c>
      <c r="E14" s="5">
        <f t="shared" si="0"/>
        <v>37.33</v>
      </c>
      <c r="F14" s="14">
        <f t="shared" si="1"/>
        <v>25.85180055401662</v>
      </c>
    </row>
    <row r="15" spans="2:6" x14ac:dyDescent="0.25">
      <c r="B15" s="6">
        <v>40</v>
      </c>
      <c r="C15" s="7">
        <v>41.42</v>
      </c>
      <c r="D15" s="7">
        <v>1.2</v>
      </c>
      <c r="E15" s="5">
        <f t="shared" si="0"/>
        <v>41.42</v>
      </c>
      <c r="F15" s="14">
        <f t="shared" si="1"/>
        <v>25.887499999999999</v>
      </c>
    </row>
    <row r="16" spans="2:6" x14ac:dyDescent="0.25">
      <c r="B16" s="6">
        <v>42</v>
      </c>
      <c r="C16" s="7">
        <v>46.02</v>
      </c>
      <c r="D16" s="7">
        <v>1.33</v>
      </c>
      <c r="E16" s="5">
        <f t="shared" si="0"/>
        <v>46.02</v>
      </c>
      <c r="F16" s="14">
        <f t="shared" si="1"/>
        <v>26.088435374149661</v>
      </c>
    </row>
    <row r="17" spans="2:6" x14ac:dyDescent="0.25">
      <c r="B17" s="6">
        <v>44</v>
      </c>
      <c r="C17" s="7">
        <v>50.36</v>
      </c>
      <c r="D17" s="7">
        <v>1.47</v>
      </c>
      <c r="E17" s="5">
        <f t="shared" si="0"/>
        <v>50.36</v>
      </c>
      <c r="F17" s="14">
        <f t="shared" si="1"/>
        <v>26.012396694214875</v>
      </c>
    </row>
    <row r="18" spans="2:6" x14ac:dyDescent="0.25">
      <c r="B18" s="6">
        <v>46</v>
      </c>
      <c r="C18" s="7">
        <v>55.58</v>
      </c>
      <c r="D18" s="7">
        <v>1.62</v>
      </c>
      <c r="E18" s="5">
        <f t="shared" si="0"/>
        <v>55.58</v>
      </c>
      <c r="F18" s="14">
        <f t="shared" si="1"/>
        <v>26.266540642722116</v>
      </c>
    </row>
    <row r="19" spans="2:6" x14ac:dyDescent="0.25">
      <c r="B19" s="6">
        <v>48</v>
      </c>
      <c r="C19" s="7">
        <v>61.13</v>
      </c>
      <c r="D19" s="7">
        <v>1.79</v>
      </c>
      <c r="E19" s="5">
        <f t="shared" si="0"/>
        <v>61.13</v>
      </c>
      <c r="F19" s="14">
        <f t="shared" si="1"/>
        <v>26.532118055555557</v>
      </c>
    </row>
    <row r="20" spans="2:6" x14ac:dyDescent="0.25">
      <c r="B20" s="6">
        <v>50</v>
      </c>
      <c r="C20" s="7">
        <v>65.75</v>
      </c>
      <c r="D20" s="7">
        <v>1.91</v>
      </c>
      <c r="E20" s="5">
        <f t="shared" si="0"/>
        <v>65.75</v>
      </c>
      <c r="F20" s="14">
        <f t="shared" si="1"/>
        <v>26.3</v>
      </c>
    </row>
    <row r="21" spans="2:6" x14ac:dyDescent="0.25">
      <c r="B21" s="6">
        <v>52</v>
      </c>
      <c r="C21" s="7">
        <v>71.11</v>
      </c>
      <c r="D21" s="7">
        <v>2.06</v>
      </c>
      <c r="E21" s="5">
        <f t="shared" si="0"/>
        <v>71.11</v>
      </c>
      <c r="F21" s="14">
        <f t="shared" si="1"/>
        <v>26.298076923076923</v>
      </c>
    </row>
    <row r="22" spans="2:6" x14ac:dyDescent="0.25">
      <c r="B22" s="8">
        <v>54</v>
      </c>
      <c r="C22" s="7">
        <v>76.86</v>
      </c>
      <c r="D22" s="7">
        <v>2.23</v>
      </c>
      <c r="E22" s="5">
        <f t="shared" si="0"/>
        <v>76.86</v>
      </c>
      <c r="F22" s="14">
        <f t="shared" si="1"/>
        <v>26.358024691358025</v>
      </c>
    </row>
    <row r="23" spans="2:6" x14ac:dyDescent="0.25">
      <c r="B23" s="8">
        <v>56</v>
      </c>
      <c r="C23" s="7">
        <v>82.74</v>
      </c>
      <c r="D23" s="7">
        <v>2.4</v>
      </c>
      <c r="E23" s="5">
        <f t="shared" si="0"/>
        <v>82.74</v>
      </c>
      <c r="F23" s="14">
        <f t="shared" si="1"/>
        <v>26.383928571428573</v>
      </c>
    </row>
    <row r="24" spans="2:6" x14ac:dyDescent="0.25">
      <c r="B24" s="8">
        <v>58</v>
      </c>
      <c r="C24" s="7">
        <v>88.8</v>
      </c>
      <c r="D24" s="7">
        <v>2.59</v>
      </c>
      <c r="E24" s="5">
        <f t="shared" si="0"/>
        <v>88.8</v>
      </c>
      <c r="F24" s="14">
        <f t="shared" si="1"/>
        <v>26.397146254458978</v>
      </c>
    </row>
    <row r="25" spans="2:6" x14ac:dyDescent="0.25">
      <c r="B25" s="8">
        <v>60</v>
      </c>
      <c r="C25" s="7">
        <v>95.03</v>
      </c>
      <c r="D25" s="7">
        <v>2.77</v>
      </c>
      <c r="E25" s="5">
        <f t="shared" si="0"/>
        <v>95.03</v>
      </c>
      <c r="F25" s="14">
        <f t="shared" si="1"/>
        <v>26.397222222222222</v>
      </c>
    </row>
    <row r="26" spans="2:6" x14ac:dyDescent="0.25">
      <c r="B26" s="8">
        <v>62</v>
      </c>
      <c r="C26" s="7">
        <v>100.94</v>
      </c>
      <c r="D26" s="7">
        <v>2.93</v>
      </c>
      <c r="E26" s="5">
        <f t="shared" si="0"/>
        <v>100.94</v>
      </c>
      <c r="F26" s="14">
        <f t="shared" si="1"/>
        <v>26.259105098855358</v>
      </c>
    </row>
    <row r="27" spans="2:6" x14ac:dyDescent="0.25">
      <c r="B27" s="9">
        <v>64</v>
      </c>
      <c r="C27" s="10">
        <v>109.11</v>
      </c>
      <c r="D27" s="7">
        <v>3.18</v>
      </c>
      <c r="E27" s="5">
        <f t="shared" si="0"/>
        <v>109.11</v>
      </c>
      <c r="F27" s="14">
        <f t="shared" si="1"/>
        <v>26.63818359375</v>
      </c>
    </row>
    <row r="28" spans="2:6" x14ac:dyDescent="0.25">
      <c r="B28" s="9">
        <v>66</v>
      </c>
      <c r="C28" s="10">
        <v>114.94</v>
      </c>
      <c r="D28" s="7">
        <v>3.35</v>
      </c>
      <c r="E28" s="5">
        <f t="shared" si="0"/>
        <v>114.94</v>
      </c>
      <c r="F28" s="14">
        <f t="shared" si="1"/>
        <v>26.386593204775021</v>
      </c>
    </row>
    <row r="29" spans="2:6" x14ac:dyDescent="0.25">
      <c r="B29" s="9">
        <v>68</v>
      </c>
      <c r="C29" s="10">
        <v>122.8</v>
      </c>
      <c r="D29" s="7">
        <v>3.57</v>
      </c>
      <c r="E29" s="5">
        <f t="shared" si="0"/>
        <v>122.8</v>
      </c>
      <c r="F29" s="14">
        <f t="shared" si="1"/>
        <v>26.557093425605537</v>
      </c>
    </row>
    <row r="30" spans="2:6" x14ac:dyDescent="0.25">
      <c r="B30" s="9">
        <v>70</v>
      </c>
      <c r="C30" s="10">
        <v>129.19</v>
      </c>
      <c r="D30" s="7">
        <v>3.76</v>
      </c>
      <c r="E30" s="5">
        <f t="shared" si="0"/>
        <v>129.19</v>
      </c>
      <c r="F30" s="14">
        <f t="shared" si="1"/>
        <v>26.365306122448981</v>
      </c>
    </row>
    <row r="31" spans="2:6" x14ac:dyDescent="0.25">
      <c r="B31" s="9">
        <v>72</v>
      </c>
      <c r="C31" s="10">
        <v>136.88999999999999</v>
      </c>
      <c r="D31" s="7">
        <v>3.98</v>
      </c>
      <c r="E31" s="5">
        <f t="shared" si="0"/>
        <v>136.88999999999999</v>
      </c>
      <c r="F31" s="14">
        <f t="shared" si="1"/>
        <v>26.40625</v>
      </c>
    </row>
    <row r="32" spans="2:6" x14ac:dyDescent="0.25">
      <c r="B32" s="9">
        <v>74</v>
      </c>
      <c r="C32" s="10">
        <v>146.02000000000001</v>
      </c>
      <c r="D32" s="7">
        <v>4.25</v>
      </c>
      <c r="E32" s="5">
        <f t="shared" si="0"/>
        <v>146.02000000000001</v>
      </c>
      <c r="F32" s="14">
        <f t="shared" si="1"/>
        <v>26.665449233016801</v>
      </c>
    </row>
    <row r="33" spans="2:6" x14ac:dyDescent="0.25">
      <c r="B33" s="9">
        <v>76</v>
      </c>
      <c r="C33" s="10">
        <v>153.16</v>
      </c>
      <c r="D33" s="7">
        <v>4.45</v>
      </c>
      <c r="E33" s="5">
        <f t="shared" si="0"/>
        <v>153.16</v>
      </c>
      <c r="F33" s="14">
        <f t="shared" si="1"/>
        <v>26.516620498614959</v>
      </c>
    </row>
    <row r="34" spans="2:6" x14ac:dyDescent="0.25">
      <c r="B34" s="9">
        <v>78</v>
      </c>
      <c r="C34" s="10">
        <v>161.52000000000001</v>
      </c>
      <c r="D34" s="7">
        <v>4.6900000000000004</v>
      </c>
      <c r="E34" s="5">
        <f t="shared" si="0"/>
        <v>161.52000000000001</v>
      </c>
      <c r="F34" s="14">
        <f t="shared" si="1"/>
        <v>26.548323471400394</v>
      </c>
    </row>
    <row r="35" spans="2:6" x14ac:dyDescent="0.25">
      <c r="B35" s="9">
        <v>80</v>
      </c>
      <c r="C35" s="10">
        <v>169.48</v>
      </c>
      <c r="D35" s="7">
        <v>4.92</v>
      </c>
      <c r="E35" s="5">
        <f t="shared" si="0"/>
        <v>169.48</v>
      </c>
      <c r="F35" s="14">
        <f t="shared" si="1"/>
        <v>26.481249999999999</v>
      </c>
    </row>
    <row r="36" spans="2:6" x14ac:dyDescent="0.25">
      <c r="B36" s="9">
        <v>82</v>
      </c>
      <c r="C36" s="10">
        <v>179.45</v>
      </c>
      <c r="D36" s="7">
        <v>5.23</v>
      </c>
      <c r="E36" s="5">
        <f t="shared" si="0"/>
        <v>179.45</v>
      </c>
      <c r="F36" s="14">
        <f t="shared" si="1"/>
        <v>26.687983343248067</v>
      </c>
    </row>
    <row r="37" spans="2:6" x14ac:dyDescent="0.25">
      <c r="B37" s="9">
        <v>84</v>
      </c>
      <c r="C37" s="10">
        <v>188.94</v>
      </c>
      <c r="D37" s="7">
        <v>5.51</v>
      </c>
      <c r="E37" s="5">
        <f t="shared" si="0"/>
        <v>188.94</v>
      </c>
      <c r="F37" s="14">
        <f t="shared" si="1"/>
        <v>26.777210884353742</v>
      </c>
    </row>
    <row r="38" spans="2:6" x14ac:dyDescent="0.25">
      <c r="B38" s="9">
        <v>86</v>
      </c>
      <c r="C38" s="10">
        <v>197.99</v>
      </c>
      <c r="D38" s="7">
        <v>5.76</v>
      </c>
      <c r="E38" s="5">
        <f t="shared" si="0"/>
        <v>197.99</v>
      </c>
      <c r="F38" s="14">
        <f t="shared" si="1"/>
        <v>26.769875608436994</v>
      </c>
    </row>
    <row r="39" spans="2:6" x14ac:dyDescent="0.25">
      <c r="B39" s="9">
        <v>88</v>
      </c>
      <c r="C39" s="10">
        <v>207.22</v>
      </c>
      <c r="D39" s="7">
        <v>6.03</v>
      </c>
      <c r="E39" s="5">
        <f t="shared" si="0"/>
        <v>207.22</v>
      </c>
      <c r="F39" s="14">
        <f t="shared" si="1"/>
        <v>26.758780991735538</v>
      </c>
    </row>
    <row r="40" spans="2:6" x14ac:dyDescent="0.25">
      <c r="B40" s="9">
        <v>90</v>
      </c>
      <c r="C40" s="10">
        <v>215.88</v>
      </c>
      <c r="D40" s="7">
        <v>6.27</v>
      </c>
      <c r="E40" s="5">
        <f t="shared" si="0"/>
        <v>215.88</v>
      </c>
      <c r="F40" s="14">
        <f t="shared" si="1"/>
        <v>26.651851851851852</v>
      </c>
    </row>
    <row r="41" spans="2:6" x14ac:dyDescent="0.25">
      <c r="B41" s="9">
        <v>92</v>
      </c>
      <c r="C41" s="10">
        <v>225.95</v>
      </c>
      <c r="D41" s="7">
        <v>6.55</v>
      </c>
      <c r="E41" s="5">
        <f t="shared" si="0"/>
        <v>225.95</v>
      </c>
      <c r="F41" s="14">
        <f t="shared" si="1"/>
        <v>26.695415879017013</v>
      </c>
    </row>
    <row r="42" spans="2:6" x14ac:dyDescent="0.25">
      <c r="B42" s="9">
        <v>94</v>
      </c>
      <c r="C42" s="10">
        <v>237.94</v>
      </c>
      <c r="D42" s="7">
        <v>6.97</v>
      </c>
      <c r="E42" s="5">
        <f t="shared" si="0"/>
        <v>237.94</v>
      </c>
      <c r="F42" s="14">
        <f t="shared" si="1"/>
        <v>26.928474422815754</v>
      </c>
    </row>
    <row r="43" spans="2:6" x14ac:dyDescent="0.25">
      <c r="B43" s="9">
        <v>96</v>
      </c>
      <c r="C43" s="10">
        <v>246.44</v>
      </c>
      <c r="D43" s="7">
        <v>7.18</v>
      </c>
      <c r="E43" s="5">
        <f t="shared" si="0"/>
        <v>246.44</v>
      </c>
      <c r="F43" s="14">
        <f t="shared" si="1"/>
        <v>26.740451388888889</v>
      </c>
    </row>
    <row r="44" spans="2:6" x14ac:dyDescent="0.25">
      <c r="B44" s="8">
        <v>98</v>
      </c>
      <c r="C44" s="7">
        <v>257.08999999999997</v>
      </c>
      <c r="D44" s="7">
        <v>7.47</v>
      </c>
      <c r="E44" s="5">
        <f t="shared" si="0"/>
        <v>257.08999999999997</v>
      </c>
      <c r="F44" s="14">
        <f t="shared" si="1"/>
        <v>26.769054560599749</v>
      </c>
    </row>
    <row r="45" spans="2:6" x14ac:dyDescent="0.25">
      <c r="B45" s="8">
        <v>100</v>
      </c>
      <c r="C45" s="7">
        <v>267.61</v>
      </c>
      <c r="D45" s="7">
        <v>7.76</v>
      </c>
      <c r="E45" s="5">
        <f t="shared" si="0"/>
        <v>267.61</v>
      </c>
      <c r="F45" s="14">
        <f t="shared" si="1"/>
        <v>26.760999999999999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B2:R45"/>
  <sheetViews>
    <sheetView showGridLines="0" zoomScale="95" zoomScaleNormal="95" workbookViewId="0">
      <selection activeCell="V55" sqref="V55"/>
    </sheetView>
  </sheetViews>
  <sheetFormatPr defaultRowHeight="15" x14ac:dyDescent="0.25"/>
  <cols>
    <col min="1" max="1" width="3.5703125" customWidth="1"/>
    <col min="5" max="5" width="9.5703125" bestFit="1" customWidth="1"/>
    <col min="15" max="15" width="8.140625" customWidth="1"/>
    <col min="16" max="16" width="10.7109375" customWidth="1"/>
    <col min="17" max="17" width="6.85546875" customWidth="1"/>
  </cols>
  <sheetData>
    <row r="2" spans="2:18" x14ac:dyDescent="0.25">
      <c r="B2" s="2">
        <v>1000</v>
      </c>
      <c r="C2" s="2" t="s">
        <v>3</v>
      </c>
    </row>
    <row r="4" spans="2:18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  <c r="P4" s="13" t="s">
        <v>6</v>
      </c>
      <c r="Q4" s="13" t="s">
        <v>7</v>
      </c>
      <c r="R4" s="13" t="s">
        <v>8</v>
      </c>
    </row>
    <row r="5" spans="2:18" x14ac:dyDescent="0.25">
      <c r="B5" s="6">
        <v>20</v>
      </c>
      <c r="C5" s="7">
        <v>1.3</v>
      </c>
      <c r="D5" s="7">
        <v>0.04</v>
      </c>
      <c r="E5" s="5">
        <f>(1000*C5)/$B$2</f>
        <v>1.3</v>
      </c>
      <c r="F5" s="5">
        <f>E5*1000/(B5*B5)</f>
        <v>3.25</v>
      </c>
      <c r="P5" s="11">
        <f>'Warnsdorf Tour'!F5</f>
        <v>18.074999999999999</v>
      </c>
      <c r="Q5" s="11">
        <f>F5</f>
        <v>3.25</v>
      </c>
      <c r="R5" s="12">
        <f>P5/Q5</f>
        <v>5.5615384615384613</v>
      </c>
    </row>
    <row r="6" spans="2:18" x14ac:dyDescent="0.25">
      <c r="B6" s="6">
        <v>22</v>
      </c>
      <c r="C6" s="7">
        <v>1.1399999999999999</v>
      </c>
      <c r="D6" s="7">
        <v>0.04</v>
      </c>
      <c r="E6" s="5">
        <f t="shared" ref="E6:E45" si="0">(1000*C6)/$B$2</f>
        <v>1.1399999999999999</v>
      </c>
      <c r="F6" s="5">
        <f t="shared" ref="F6:F45" si="1">E6*1000/(B6*B6)</f>
        <v>2.3553719008264462</v>
      </c>
      <c r="P6" s="11">
        <f>'Warnsdorf Tour'!F6</f>
        <v>26.115702479338843</v>
      </c>
      <c r="Q6" s="11">
        <f t="shared" ref="Q6:Q20" si="2">F6</f>
        <v>2.3553719008264462</v>
      </c>
      <c r="R6" s="12">
        <f t="shared" ref="R6:R20" si="3">P6/Q6</f>
        <v>11.087719298245615</v>
      </c>
    </row>
    <row r="7" spans="2:18" x14ac:dyDescent="0.25">
      <c r="B7" s="6">
        <v>24</v>
      </c>
      <c r="C7" s="7">
        <v>1.66</v>
      </c>
      <c r="D7" s="7">
        <v>0.06</v>
      </c>
      <c r="E7" s="5">
        <f t="shared" si="0"/>
        <v>1.66</v>
      </c>
      <c r="F7" s="5">
        <f t="shared" si="1"/>
        <v>2.8819444444444446</v>
      </c>
      <c r="P7" s="11">
        <f>'Warnsdorf Tour'!F7</f>
        <v>34.236111111111114</v>
      </c>
      <c r="Q7" s="11">
        <f t="shared" si="2"/>
        <v>2.8819444444444446</v>
      </c>
      <c r="R7" s="12">
        <f t="shared" si="3"/>
        <v>11.879518072289157</v>
      </c>
    </row>
    <row r="8" spans="2:18" x14ac:dyDescent="0.25">
      <c r="B8" s="6">
        <v>26</v>
      </c>
      <c r="C8" s="7">
        <v>2.19</v>
      </c>
      <c r="D8" s="7">
        <v>7.0000000000000007E-2</v>
      </c>
      <c r="E8" s="5">
        <f t="shared" si="0"/>
        <v>2.19</v>
      </c>
      <c r="F8" s="5">
        <f t="shared" si="1"/>
        <v>3.2396449704142012</v>
      </c>
      <c r="P8" s="11">
        <f>'Warnsdorf Tour'!F8</f>
        <v>49.748520710059175</v>
      </c>
      <c r="Q8" s="11">
        <f t="shared" si="2"/>
        <v>3.2396449704142012</v>
      </c>
      <c r="R8" s="12">
        <f t="shared" si="3"/>
        <v>15.356164383561644</v>
      </c>
    </row>
    <row r="9" spans="2:18" x14ac:dyDescent="0.25">
      <c r="B9" s="6">
        <v>28</v>
      </c>
      <c r="C9" s="7">
        <v>2.74</v>
      </c>
      <c r="D9" s="7">
        <v>0.09</v>
      </c>
      <c r="E9" s="5">
        <f t="shared" si="0"/>
        <v>2.74</v>
      </c>
      <c r="F9" s="5">
        <f t="shared" si="1"/>
        <v>3.4948979591836733</v>
      </c>
      <c r="P9" s="11">
        <f>'Warnsdorf Tour'!F9</f>
        <v>62.920918367346935</v>
      </c>
      <c r="Q9" s="11">
        <f t="shared" si="2"/>
        <v>3.4948979591836733</v>
      </c>
      <c r="R9" s="12">
        <f t="shared" si="3"/>
        <v>18.003649635036496</v>
      </c>
    </row>
    <row r="10" spans="2:18" x14ac:dyDescent="0.25">
      <c r="B10" s="6">
        <v>30</v>
      </c>
      <c r="C10" s="7">
        <v>3.17</v>
      </c>
      <c r="D10" s="7">
        <v>0.1</v>
      </c>
      <c r="E10" s="5">
        <f t="shared" si="0"/>
        <v>3.17</v>
      </c>
      <c r="F10" s="5">
        <f t="shared" si="1"/>
        <v>3.5222222222222221</v>
      </c>
      <c r="P10" s="11">
        <f>'Warnsdorf Tour'!F10</f>
        <v>91.13333333333334</v>
      </c>
      <c r="Q10" s="11">
        <f t="shared" si="2"/>
        <v>3.5222222222222221</v>
      </c>
      <c r="R10" s="12">
        <f t="shared" si="3"/>
        <v>25.873817034700316</v>
      </c>
    </row>
    <row r="11" spans="2:18" x14ac:dyDescent="0.25">
      <c r="B11" s="6">
        <v>32</v>
      </c>
      <c r="C11" s="7">
        <v>3.86</v>
      </c>
      <c r="D11" s="7">
        <v>0.12</v>
      </c>
      <c r="E11" s="5">
        <f t="shared" si="0"/>
        <v>3.86</v>
      </c>
      <c r="F11" s="5">
        <f t="shared" si="1"/>
        <v>3.76953125</v>
      </c>
      <c r="P11" s="11">
        <f>'Warnsdorf Tour'!F11</f>
        <v>109.86328125</v>
      </c>
      <c r="Q11" s="11">
        <f t="shared" si="2"/>
        <v>3.76953125</v>
      </c>
      <c r="R11" s="12">
        <f t="shared" si="3"/>
        <v>29.145077720207254</v>
      </c>
    </row>
    <row r="12" spans="2:18" x14ac:dyDescent="0.25">
      <c r="B12" s="6">
        <v>34</v>
      </c>
      <c r="C12" s="7">
        <v>4.38</v>
      </c>
      <c r="D12" s="7">
        <v>0.13</v>
      </c>
      <c r="E12" s="5">
        <f t="shared" si="0"/>
        <v>4.38</v>
      </c>
      <c r="F12" s="5">
        <f t="shared" si="1"/>
        <v>3.7889273356401385</v>
      </c>
      <c r="P12" s="11">
        <f>'Warnsdorf Tour'!F12</f>
        <v>146.91176470588235</v>
      </c>
      <c r="Q12" s="11">
        <f t="shared" si="2"/>
        <v>3.7889273356401385</v>
      </c>
      <c r="R12" s="12">
        <f t="shared" si="3"/>
        <v>38.773972602739725</v>
      </c>
    </row>
    <row r="13" spans="2:18" x14ac:dyDescent="0.25">
      <c r="B13" s="6">
        <v>36</v>
      </c>
      <c r="C13" s="7">
        <v>4.84</v>
      </c>
      <c r="D13" s="7">
        <v>0.16</v>
      </c>
      <c r="E13" s="5">
        <f t="shared" si="0"/>
        <v>4.84</v>
      </c>
      <c r="F13" s="5">
        <f t="shared" si="1"/>
        <v>3.7345679012345681</v>
      </c>
      <c r="P13" s="11">
        <f>'Warnsdorf Tour'!F13</f>
        <v>194.10493827160494</v>
      </c>
      <c r="Q13" s="11">
        <f t="shared" si="2"/>
        <v>3.7345679012345681</v>
      </c>
      <c r="R13" s="12">
        <f t="shared" si="3"/>
        <v>51.975206611570243</v>
      </c>
    </row>
    <row r="14" spans="2:18" x14ac:dyDescent="0.25">
      <c r="B14" s="6">
        <v>38</v>
      </c>
      <c r="C14" s="7">
        <v>5.98</v>
      </c>
      <c r="D14" s="7">
        <v>0.18</v>
      </c>
      <c r="E14" s="5">
        <f t="shared" si="0"/>
        <v>5.98</v>
      </c>
      <c r="F14" s="5">
        <f t="shared" si="1"/>
        <v>4.1412742382271466</v>
      </c>
      <c r="P14" s="11">
        <f>'Warnsdorf Tour'!F14</f>
        <v>265.2493074792244</v>
      </c>
      <c r="Q14" s="11">
        <f t="shared" si="2"/>
        <v>4.1412742382271466</v>
      </c>
      <c r="R14" s="12">
        <f t="shared" si="3"/>
        <v>64.050167224080283</v>
      </c>
    </row>
    <row r="15" spans="2:18" x14ac:dyDescent="0.25">
      <c r="B15" s="6">
        <v>40</v>
      </c>
      <c r="C15" s="7">
        <v>6.99</v>
      </c>
      <c r="D15" s="7">
        <v>0.21</v>
      </c>
      <c r="E15" s="5">
        <f t="shared" si="0"/>
        <v>6.99</v>
      </c>
      <c r="F15" s="5">
        <f t="shared" si="1"/>
        <v>4.3687500000000004</v>
      </c>
      <c r="P15" s="11">
        <f>'Warnsdorf Tour'!F15</f>
        <v>328.21249999999998</v>
      </c>
      <c r="Q15" s="11">
        <f t="shared" si="2"/>
        <v>4.3687500000000004</v>
      </c>
      <c r="R15" s="12">
        <f t="shared" si="3"/>
        <v>75.127324749642341</v>
      </c>
    </row>
    <row r="16" spans="2:18" x14ac:dyDescent="0.25">
      <c r="B16" s="6">
        <v>42</v>
      </c>
      <c r="C16" s="7">
        <v>7.55</v>
      </c>
      <c r="D16" s="7">
        <v>0.23</v>
      </c>
      <c r="E16" s="5">
        <f t="shared" si="0"/>
        <v>7.55</v>
      </c>
      <c r="F16" s="5">
        <f t="shared" si="1"/>
        <v>4.2800453514739232</v>
      </c>
      <c r="P16" s="11">
        <f>'Warnsdorf Tour'!F16</f>
        <v>415.97505668934241</v>
      </c>
      <c r="Q16" s="11">
        <f t="shared" si="2"/>
        <v>4.2800453514739232</v>
      </c>
      <c r="R16" s="12">
        <f t="shared" si="3"/>
        <v>97.189403973509926</v>
      </c>
    </row>
    <row r="17" spans="2:18" x14ac:dyDescent="0.25">
      <c r="B17" s="6">
        <v>44</v>
      </c>
      <c r="C17" s="7">
        <v>9.5</v>
      </c>
      <c r="D17" s="7">
        <v>0.28999999999999998</v>
      </c>
      <c r="E17" s="5">
        <f t="shared" si="0"/>
        <v>9.5</v>
      </c>
      <c r="F17" s="5">
        <f t="shared" si="1"/>
        <v>4.9070247933884295</v>
      </c>
      <c r="P17" s="11">
        <f>'Warnsdorf Tour'!F17</f>
        <v>496.198347107438</v>
      </c>
      <c r="Q17" s="11">
        <f t="shared" si="2"/>
        <v>4.9070247933884295</v>
      </c>
      <c r="R17" s="12">
        <f t="shared" si="3"/>
        <v>101.12</v>
      </c>
    </row>
    <row r="18" spans="2:18" x14ac:dyDescent="0.25">
      <c r="B18" s="6">
        <v>46</v>
      </c>
      <c r="C18" s="7">
        <v>9.84</v>
      </c>
      <c r="D18" s="7">
        <v>0.3</v>
      </c>
      <c r="E18" s="5">
        <f t="shared" si="0"/>
        <v>9.84</v>
      </c>
      <c r="F18" s="5">
        <f t="shared" si="1"/>
        <v>4.6502835538752363</v>
      </c>
      <c r="P18" s="11">
        <f>'Warnsdorf Tour'!F18</f>
        <v>647.48582230623822</v>
      </c>
      <c r="Q18" s="11">
        <f t="shared" si="2"/>
        <v>4.6502835538752363</v>
      </c>
      <c r="R18" s="12">
        <f t="shared" si="3"/>
        <v>139.23577235772359</v>
      </c>
    </row>
    <row r="19" spans="2:18" x14ac:dyDescent="0.25">
      <c r="B19" s="6">
        <v>48</v>
      </c>
      <c r="C19" s="7">
        <v>12.88</v>
      </c>
      <c r="D19" s="7">
        <v>0.43</v>
      </c>
      <c r="E19" s="5">
        <f t="shared" si="0"/>
        <v>12.88</v>
      </c>
      <c r="F19" s="5">
        <f t="shared" si="1"/>
        <v>5.5902777777777777</v>
      </c>
      <c r="P19" s="11">
        <f>'Warnsdorf Tour'!F19</f>
        <v>771.85763888888891</v>
      </c>
      <c r="Q19" s="11">
        <f t="shared" si="2"/>
        <v>5.5902777777777777</v>
      </c>
      <c r="R19" s="12">
        <f t="shared" si="3"/>
        <v>138.07142857142858</v>
      </c>
    </row>
    <row r="20" spans="2:18" x14ac:dyDescent="0.25">
      <c r="B20" s="6">
        <v>50</v>
      </c>
      <c r="C20" s="7">
        <v>12.69</v>
      </c>
      <c r="D20" s="7">
        <v>0.39</v>
      </c>
      <c r="E20" s="5">
        <f t="shared" si="0"/>
        <v>12.69</v>
      </c>
      <c r="F20" s="5">
        <f t="shared" si="1"/>
        <v>5.0759999999999996</v>
      </c>
      <c r="P20" s="11">
        <f>'Warnsdorf Tour'!F20</f>
        <v>1037.5239999999999</v>
      </c>
      <c r="Q20" s="11">
        <f t="shared" si="2"/>
        <v>5.0759999999999996</v>
      </c>
      <c r="R20" s="12">
        <f t="shared" si="3"/>
        <v>204.397951142632</v>
      </c>
    </row>
    <row r="21" spans="2:18" x14ac:dyDescent="0.25">
      <c r="B21" s="6">
        <v>52</v>
      </c>
      <c r="C21" s="7">
        <v>15.34</v>
      </c>
      <c r="D21" s="7">
        <v>0.47</v>
      </c>
      <c r="E21" s="5">
        <f t="shared" si="0"/>
        <v>15.34</v>
      </c>
      <c r="F21" s="5">
        <f t="shared" si="1"/>
        <v>5.6730769230769234</v>
      </c>
    </row>
    <row r="22" spans="2:18" x14ac:dyDescent="0.25">
      <c r="B22" s="8">
        <v>54</v>
      </c>
      <c r="C22" s="7">
        <v>17.34</v>
      </c>
      <c r="D22" s="7">
        <v>0.55000000000000004</v>
      </c>
      <c r="E22" s="5">
        <f t="shared" si="0"/>
        <v>17.34</v>
      </c>
      <c r="F22" s="5">
        <f t="shared" si="1"/>
        <v>5.9465020576131691</v>
      </c>
    </row>
    <row r="23" spans="2:18" x14ac:dyDescent="0.25">
      <c r="B23" s="8">
        <v>56</v>
      </c>
      <c r="C23" s="7">
        <v>20.84</v>
      </c>
      <c r="D23" s="7">
        <v>0.64</v>
      </c>
      <c r="E23" s="5">
        <f t="shared" si="0"/>
        <v>20.84</v>
      </c>
      <c r="F23" s="5">
        <f t="shared" si="1"/>
        <v>6.6454081632653059</v>
      </c>
    </row>
    <row r="24" spans="2:18" x14ac:dyDescent="0.25">
      <c r="B24" s="8">
        <v>58</v>
      </c>
      <c r="C24" s="7">
        <v>22.84</v>
      </c>
      <c r="D24" s="7">
        <v>0.71</v>
      </c>
      <c r="E24" s="5">
        <f t="shared" si="0"/>
        <v>22.84</v>
      </c>
      <c r="F24" s="5">
        <f t="shared" si="1"/>
        <v>6.7895362663495842</v>
      </c>
    </row>
    <row r="25" spans="2:18" x14ac:dyDescent="0.25">
      <c r="B25" s="8">
        <v>60</v>
      </c>
      <c r="C25" s="7">
        <v>25.59</v>
      </c>
      <c r="D25" s="7">
        <v>0.8</v>
      </c>
      <c r="E25" s="5">
        <f t="shared" si="0"/>
        <v>25.59</v>
      </c>
      <c r="F25" s="5">
        <f t="shared" si="1"/>
        <v>7.1083333333333334</v>
      </c>
    </row>
    <row r="26" spans="2:18" x14ac:dyDescent="0.25">
      <c r="B26" s="8">
        <v>62</v>
      </c>
      <c r="C26" s="7">
        <v>29.77</v>
      </c>
      <c r="D26" s="7">
        <v>0.93</v>
      </c>
      <c r="E26" s="5">
        <f t="shared" si="0"/>
        <v>29.77</v>
      </c>
      <c r="F26" s="5">
        <f t="shared" si="1"/>
        <v>7.7445369406867846</v>
      </c>
    </row>
    <row r="27" spans="2:18" x14ac:dyDescent="0.25">
      <c r="B27" s="9">
        <v>64</v>
      </c>
      <c r="C27" s="10">
        <v>33.11</v>
      </c>
      <c r="D27" s="7">
        <v>1.03</v>
      </c>
      <c r="E27" s="5">
        <f t="shared" si="0"/>
        <v>33.11</v>
      </c>
      <c r="F27" s="5">
        <f t="shared" si="1"/>
        <v>8.08349609375</v>
      </c>
    </row>
    <row r="28" spans="2:18" x14ac:dyDescent="0.25">
      <c r="B28" s="9">
        <v>66</v>
      </c>
      <c r="C28" s="10">
        <v>35.549999999999997</v>
      </c>
      <c r="D28" s="7">
        <v>1.1000000000000001</v>
      </c>
      <c r="E28" s="5">
        <f t="shared" si="0"/>
        <v>35.549999999999997</v>
      </c>
      <c r="F28" s="5">
        <f t="shared" si="1"/>
        <v>8.161157024793388</v>
      </c>
    </row>
    <row r="29" spans="2:18" x14ac:dyDescent="0.25">
      <c r="B29" s="9">
        <v>68</v>
      </c>
      <c r="C29" s="10">
        <v>42.47</v>
      </c>
      <c r="D29" s="7">
        <v>1.34</v>
      </c>
      <c r="E29" s="5">
        <f t="shared" si="0"/>
        <v>42.47</v>
      </c>
      <c r="F29" s="5">
        <f t="shared" si="1"/>
        <v>9.1846885813148784</v>
      </c>
    </row>
    <row r="30" spans="2:18" x14ac:dyDescent="0.25">
      <c r="B30" s="9">
        <v>70</v>
      </c>
      <c r="C30" s="10">
        <v>48.47</v>
      </c>
      <c r="D30" s="7">
        <v>1.53</v>
      </c>
      <c r="E30" s="5">
        <f t="shared" si="0"/>
        <v>48.47</v>
      </c>
      <c r="F30" s="5">
        <f t="shared" si="1"/>
        <v>9.8918367346938769</v>
      </c>
    </row>
    <row r="31" spans="2:18" x14ac:dyDescent="0.25">
      <c r="B31" s="9">
        <v>72</v>
      </c>
      <c r="C31" s="10">
        <v>52.86</v>
      </c>
      <c r="D31" s="7">
        <v>1.61</v>
      </c>
      <c r="E31" s="5">
        <f t="shared" si="0"/>
        <v>52.86</v>
      </c>
      <c r="F31" s="5">
        <f t="shared" si="1"/>
        <v>10.19675925925926</v>
      </c>
    </row>
    <row r="32" spans="2:18" x14ac:dyDescent="0.25">
      <c r="B32" s="9">
        <v>74</v>
      </c>
      <c r="C32" s="10">
        <v>60.75</v>
      </c>
      <c r="D32" s="7">
        <v>1.87</v>
      </c>
      <c r="E32" s="5">
        <f t="shared" si="0"/>
        <v>60.75</v>
      </c>
      <c r="F32" s="5">
        <f t="shared" si="1"/>
        <v>11.093864134404676</v>
      </c>
    </row>
    <row r="33" spans="2:6" x14ac:dyDescent="0.25">
      <c r="B33" s="9">
        <v>76</v>
      </c>
      <c r="C33" s="10">
        <v>70.41</v>
      </c>
      <c r="D33" s="7">
        <v>2.17</v>
      </c>
      <c r="E33" s="5">
        <f t="shared" si="0"/>
        <v>70.41</v>
      </c>
      <c r="F33" s="5">
        <f t="shared" si="1"/>
        <v>12.190096952908588</v>
      </c>
    </row>
    <row r="34" spans="2:6" x14ac:dyDescent="0.25">
      <c r="B34" s="9">
        <v>78</v>
      </c>
      <c r="C34" s="10">
        <v>70.59</v>
      </c>
      <c r="D34" s="7">
        <v>2.17</v>
      </c>
      <c r="E34" s="5">
        <f t="shared" si="0"/>
        <v>70.59</v>
      </c>
      <c r="F34" s="5">
        <f t="shared" si="1"/>
        <v>11.602564102564102</v>
      </c>
    </row>
    <row r="35" spans="2:6" x14ac:dyDescent="0.25">
      <c r="B35" s="9">
        <v>80</v>
      </c>
      <c r="C35" s="10">
        <v>89.31</v>
      </c>
      <c r="D35" s="7">
        <v>2.76</v>
      </c>
      <c r="E35" s="5">
        <f t="shared" si="0"/>
        <v>89.31</v>
      </c>
      <c r="F35" s="5">
        <f t="shared" si="1"/>
        <v>13.9546875</v>
      </c>
    </row>
    <row r="36" spans="2:6" x14ac:dyDescent="0.25">
      <c r="B36" s="9">
        <v>82</v>
      </c>
      <c r="C36" s="10">
        <v>89.41</v>
      </c>
      <c r="D36" s="7">
        <v>2.76</v>
      </c>
      <c r="E36" s="5">
        <f t="shared" si="0"/>
        <v>89.41</v>
      </c>
      <c r="F36" s="5">
        <f t="shared" si="1"/>
        <v>13.297144556811421</v>
      </c>
    </row>
    <row r="37" spans="2:6" x14ac:dyDescent="0.25">
      <c r="B37" s="9">
        <v>84</v>
      </c>
      <c r="C37" s="10">
        <v>105.55</v>
      </c>
      <c r="D37" s="7">
        <v>3.22</v>
      </c>
      <c r="E37" s="5">
        <f t="shared" si="0"/>
        <v>105.55</v>
      </c>
      <c r="F37" s="5">
        <f t="shared" si="1"/>
        <v>14.95890022675737</v>
      </c>
    </row>
    <row r="38" spans="2:6" x14ac:dyDescent="0.25">
      <c r="B38" s="9">
        <v>86</v>
      </c>
      <c r="C38" s="10">
        <v>118.34</v>
      </c>
      <c r="D38" s="7">
        <v>3.7</v>
      </c>
      <c r="E38" s="5">
        <f t="shared" si="0"/>
        <v>118.34</v>
      </c>
      <c r="F38" s="5">
        <f t="shared" si="1"/>
        <v>16.000540832882638</v>
      </c>
    </row>
    <row r="39" spans="2:6" x14ac:dyDescent="0.25">
      <c r="B39" s="9">
        <v>88</v>
      </c>
      <c r="C39" s="10">
        <v>130.19</v>
      </c>
      <c r="D39" s="7">
        <v>3.91</v>
      </c>
      <c r="E39" s="5">
        <f t="shared" si="0"/>
        <v>130.19</v>
      </c>
      <c r="F39" s="5">
        <f t="shared" si="1"/>
        <v>16.81172520661157</v>
      </c>
    </row>
    <row r="40" spans="2:6" x14ac:dyDescent="0.25">
      <c r="B40" s="9">
        <v>90</v>
      </c>
      <c r="C40" s="10">
        <v>141.44</v>
      </c>
      <c r="D40" s="7">
        <v>4.24</v>
      </c>
      <c r="E40" s="5">
        <f t="shared" si="0"/>
        <v>141.44</v>
      </c>
      <c r="F40" s="5">
        <f t="shared" si="1"/>
        <v>17.46172839506173</v>
      </c>
    </row>
    <row r="41" spans="2:6" x14ac:dyDescent="0.25">
      <c r="B41" s="9">
        <v>92</v>
      </c>
      <c r="C41" s="10">
        <v>170.45</v>
      </c>
      <c r="D41" s="7">
        <v>5.36</v>
      </c>
      <c r="E41" s="5">
        <f t="shared" si="0"/>
        <v>170.45</v>
      </c>
      <c r="F41" s="5">
        <f t="shared" si="1"/>
        <v>20.138232514177695</v>
      </c>
    </row>
    <row r="42" spans="2:6" x14ac:dyDescent="0.25">
      <c r="B42" s="9">
        <v>94</v>
      </c>
      <c r="C42" s="10">
        <v>166.3</v>
      </c>
      <c r="D42" s="7">
        <v>5.14</v>
      </c>
      <c r="E42" s="5">
        <f t="shared" si="0"/>
        <v>166.3</v>
      </c>
      <c r="F42" s="5">
        <f t="shared" si="1"/>
        <v>18.8207333635129</v>
      </c>
    </row>
    <row r="43" spans="2:6" x14ac:dyDescent="0.25">
      <c r="B43" s="9">
        <v>96</v>
      </c>
      <c r="C43" s="10">
        <v>204.5</v>
      </c>
      <c r="D43" s="7">
        <v>6.16</v>
      </c>
      <c r="E43" s="5">
        <f t="shared" si="0"/>
        <v>204.5</v>
      </c>
      <c r="F43" s="5">
        <f t="shared" si="1"/>
        <v>22.189670138888889</v>
      </c>
    </row>
    <row r="44" spans="2:6" x14ac:dyDescent="0.25">
      <c r="B44" s="8">
        <v>98</v>
      </c>
      <c r="C44" s="7">
        <v>218.92</v>
      </c>
      <c r="D44" s="7">
        <v>6.84</v>
      </c>
      <c r="E44" s="5">
        <f t="shared" si="0"/>
        <v>218.92</v>
      </c>
      <c r="F44" s="5">
        <f t="shared" si="1"/>
        <v>22.794668887963347</v>
      </c>
    </row>
    <row r="45" spans="2:6" x14ac:dyDescent="0.25">
      <c r="B45" s="8">
        <v>100</v>
      </c>
      <c r="C45" s="7">
        <v>264.2</v>
      </c>
      <c r="D45" s="7">
        <v>7.94</v>
      </c>
      <c r="E45" s="5">
        <f t="shared" si="0"/>
        <v>264.2</v>
      </c>
      <c r="F45" s="5">
        <f t="shared" si="1"/>
        <v>26.42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117C7-954E-43E1-9FE7-0896BAF44637}">
  <sheetPr>
    <tabColor rgb="FFFF0000"/>
  </sheetPr>
  <dimension ref="B2:R45"/>
  <sheetViews>
    <sheetView showGridLines="0" zoomScaleNormal="100" workbookViewId="0">
      <selection activeCell="U7" sqref="U7"/>
    </sheetView>
  </sheetViews>
  <sheetFormatPr defaultRowHeight="15" x14ac:dyDescent="0.25"/>
  <cols>
    <col min="1" max="1" width="3.5703125" customWidth="1"/>
    <col min="5" max="5" width="9.5703125" bestFit="1" customWidth="1"/>
    <col min="15" max="15" width="8.140625" customWidth="1"/>
    <col min="16" max="17" width="7.85546875" customWidth="1"/>
    <col min="18" max="18" width="6.28515625" bestFit="1" customWidth="1"/>
  </cols>
  <sheetData>
    <row r="2" spans="2:18" x14ac:dyDescent="0.25">
      <c r="B2" s="2">
        <v>1000</v>
      </c>
      <c r="C2" s="2" t="s">
        <v>3</v>
      </c>
    </row>
    <row r="4" spans="2:18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  <c r="P4" s="13" t="s">
        <v>9</v>
      </c>
      <c r="Q4" s="13" t="s">
        <v>10</v>
      </c>
      <c r="R4" s="13" t="s">
        <v>8</v>
      </c>
    </row>
    <row r="5" spans="2:18" x14ac:dyDescent="0.25">
      <c r="B5" s="6">
        <v>20</v>
      </c>
      <c r="C5" s="7">
        <v>1.64</v>
      </c>
      <c r="D5" s="7">
        <v>0.06</v>
      </c>
      <c r="E5" s="5">
        <f>(1000*C5)/$B$2</f>
        <v>1.64</v>
      </c>
      <c r="F5" s="5">
        <f>E5*1000/(B5*B5)</f>
        <v>4.0999999999999996</v>
      </c>
      <c r="P5" s="11">
        <f>C5</f>
        <v>1.64</v>
      </c>
      <c r="Q5" s="11">
        <f>'Warnsdorf Tourney'!C5</f>
        <v>1.3</v>
      </c>
      <c r="R5" s="12">
        <f>P5/Q5</f>
        <v>1.2615384615384615</v>
      </c>
    </row>
    <row r="6" spans="2:18" x14ac:dyDescent="0.25">
      <c r="B6" s="6">
        <v>22</v>
      </c>
      <c r="C6" s="7">
        <v>2.17</v>
      </c>
      <c r="D6" s="7">
        <v>7.0000000000000007E-2</v>
      </c>
      <c r="E6" s="5">
        <f t="shared" ref="E6:E45" si="0">(1000*C6)/$B$2</f>
        <v>2.17</v>
      </c>
      <c r="F6" s="5">
        <f t="shared" ref="F6:F45" si="1">E6*1000/(B6*B6)</f>
        <v>4.4834710743801649</v>
      </c>
      <c r="P6" s="11">
        <f t="shared" ref="P6:P20" si="2">C6</f>
        <v>2.17</v>
      </c>
      <c r="Q6" s="11">
        <f>'Warnsdorf Tourney'!C6</f>
        <v>1.1399999999999999</v>
      </c>
      <c r="R6" s="12">
        <f t="shared" ref="R6:R20" si="3">P6/Q6</f>
        <v>1.9035087719298247</v>
      </c>
    </row>
    <row r="7" spans="2:18" x14ac:dyDescent="0.25">
      <c r="B7" s="6">
        <v>24</v>
      </c>
      <c r="C7" s="7">
        <v>2.73</v>
      </c>
      <c r="D7" s="7">
        <v>0.08</v>
      </c>
      <c r="E7" s="5">
        <f t="shared" si="0"/>
        <v>2.73</v>
      </c>
      <c r="F7" s="5">
        <f t="shared" si="1"/>
        <v>4.739583333333333</v>
      </c>
      <c r="P7" s="11">
        <f t="shared" si="2"/>
        <v>2.73</v>
      </c>
      <c r="Q7" s="11">
        <f>'Warnsdorf Tourney'!C7</f>
        <v>1.66</v>
      </c>
      <c r="R7" s="12">
        <f t="shared" si="3"/>
        <v>1.6445783132530121</v>
      </c>
    </row>
    <row r="8" spans="2:18" x14ac:dyDescent="0.25">
      <c r="B8" s="6">
        <v>26</v>
      </c>
      <c r="C8" s="7">
        <v>2.88</v>
      </c>
      <c r="D8" s="7">
        <v>0.09</v>
      </c>
      <c r="E8" s="5">
        <f t="shared" si="0"/>
        <v>2.88</v>
      </c>
      <c r="F8" s="5">
        <f t="shared" si="1"/>
        <v>4.2603550295857993</v>
      </c>
      <c r="P8" s="11">
        <f t="shared" si="2"/>
        <v>2.88</v>
      </c>
      <c r="Q8" s="11">
        <f>'Warnsdorf Tourney'!C8</f>
        <v>2.19</v>
      </c>
      <c r="R8" s="12">
        <f t="shared" si="3"/>
        <v>1.3150684931506849</v>
      </c>
    </row>
    <row r="9" spans="2:18" x14ac:dyDescent="0.25">
      <c r="B9" s="6">
        <v>28</v>
      </c>
      <c r="C9" s="7">
        <v>3.83</v>
      </c>
      <c r="D9" s="7">
        <v>0.11</v>
      </c>
      <c r="E9" s="5">
        <f t="shared" si="0"/>
        <v>3.83</v>
      </c>
      <c r="F9" s="5">
        <f t="shared" si="1"/>
        <v>4.8852040816326534</v>
      </c>
      <c r="P9" s="11">
        <f t="shared" si="2"/>
        <v>3.83</v>
      </c>
      <c r="Q9" s="11">
        <f>'Warnsdorf Tourney'!C9</f>
        <v>2.74</v>
      </c>
      <c r="R9" s="12">
        <f t="shared" si="3"/>
        <v>1.3978102189781021</v>
      </c>
    </row>
    <row r="10" spans="2:18" x14ac:dyDescent="0.25">
      <c r="B10" s="6">
        <v>30</v>
      </c>
      <c r="C10" s="7">
        <v>4.3099999999999996</v>
      </c>
      <c r="D10" s="7">
        <v>0.14000000000000001</v>
      </c>
      <c r="E10" s="5">
        <f t="shared" si="0"/>
        <v>4.3099999999999996</v>
      </c>
      <c r="F10" s="5">
        <f t="shared" si="1"/>
        <v>4.7888888888888888</v>
      </c>
      <c r="P10" s="11">
        <f t="shared" si="2"/>
        <v>4.3099999999999996</v>
      </c>
      <c r="Q10" s="11">
        <f>'Warnsdorf Tourney'!C10</f>
        <v>3.17</v>
      </c>
      <c r="R10" s="12">
        <f t="shared" si="3"/>
        <v>1.3596214511041009</v>
      </c>
    </row>
    <row r="11" spans="2:18" x14ac:dyDescent="0.25">
      <c r="B11" s="6">
        <v>32</v>
      </c>
      <c r="C11" s="7">
        <v>5.19</v>
      </c>
      <c r="D11" s="7">
        <v>0.16</v>
      </c>
      <c r="E11" s="5">
        <f t="shared" si="0"/>
        <v>5.19</v>
      </c>
      <c r="F11" s="5">
        <f t="shared" si="1"/>
        <v>5.068359375</v>
      </c>
      <c r="P11" s="11">
        <f t="shared" si="2"/>
        <v>5.19</v>
      </c>
      <c r="Q11" s="11">
        <f>'Warnsdorf Tourney'!C11</f>
        <v>3.86</v>
      </c>
      <c r="R11" s="12">
        <f t="shared" si="3"/>
        <v>1.3445595854922281</v>
      </c>
    </row>
    <row r="12" spans="2:18" x14ac:dyDescent="0.25">
      <c r="B12" s="6">
        <v>34</v>
      </c>
      <c r="C12" s="7">
        <v>5.64</v>
      </c>
      <c r="D12" s="7">
        <v>0.18</v>
      </c>
      <c r="E12" s="5">
        <f t="shared" si="0"/>
        <v>5.64</v>
      </c>
      <c r="F12" s="5">
        <f t="shared" si="1"/>
        <v>4.8788927335640135</v>
      </c>
      <c r="P12" s="11">
        <f t="shared" si="2"/>
        <v>5.64</v>
      </c>
      <c r="Q12" s="11">
        <f>'Warnsdorf Tourney'!C12</f>
        <v>4.38</v>
      </c>
      <c r="R12" s="12">
        <f t="shared" si="3"/>
        <v>1.2876712328767124</v>
      </c>
    </row>
    <row r="13" spans="2:18" x14ac:dyDescent="0.25">
      <c r="B13" s="6">
        <v>36</v>
      </c>
      <c r="C13" s="7">
        <v>7.52</v>
      </c>
      <c r="D13" s="7">
        <v>0.23</v>
      </c>
      <c r="E13" s="5">
        <f t="shared" si="0"/>
        <v>7.52</v>
      </c>
      <c r="F13" s="5">
        <f t="shared" si="1"/>
        <v>5.8024691358024691</v>
      </c>
      <c r="P13" s="11">
        <f t="shared" si="2"/>
        <v>7.52</v>
      </c>
      <c r="Q13" s="11">
        <f>'Warnsdorf Tourney'!C13</f>
        <v>4.84</v>
      </c>
      <c r="R13" s="12">
        <f t="shared" si="3"/>
        <v>1.5537190082644627</v>
      </c>
    </row>
    <row r="14" spans="2:18" x14ac:dyDescent="0.25">
      <c r="B14" s="6">
        <v>38</v>
      </c>
      <c r="C14" s="7">
        <v>7.56</v>
      </c>
      <c r="D14" s="7">
        <v>0.23</v>
      </c>
      <c r="E14" s="5">
        <f t="shared" si="0"/>
        <v>7.56</v>
      </c>
      <c r="F14" s="5">
        <f t="shared" si="1"/>
        <v>5.2354570637119116</v>
      </c>
      <c r="P14" s="11">
        <f t="shared" si="2"/>
        <v>7.56</v>
      </c>
      <c r="Q14" s="11">
        <f>'Warnsdorf Tourney'!C14</f>
        <v>5.98</v>
      </c>
      <c r="R14" s="12">
        <f t="shared" si="3"/>
        <v>1.2642140468227423</v>
      </c>
    </row>
    <row r="15" spans="2:18" x14ac:dyDescent="0.25">
      <c r="B15" s="6">
        <v>40</v>
      </c>
      <c r="C15" s="7">
        <v>9.11</v>
      </c>
      <c r="D15" s="7">
        <v>0.28999999999999998</v>
      </c>
      <c r="E15" s="5">
        <f t="shared" si="0"/>
        <v>9.11</v>
      </c>
      <c r="F15" s="5">
        <f t="shared" si="1"/>
        <v>5.6937499999999996</v>
      </c>
      <c r="P15" s="11">
        <f t="shared" si="2"/>
        <v>9.11</v>
      </c>
      <c r="Q15" s="11">
        <f>'Warnsdorf Tourney'!C15</f>
        <v>6.99</v>
      </c>
      <c r="R15" s="12">
        <f t="shared" si="3"/>
        <v>1.3032904148783977</v>
      </c>
    </row>
    <row r="16" spans="2:18" x14ac:dyDescent="0.25">
      <c r="B16" s="6">
        <v>42</v>
      </c>
      <c r="C16" s="7">
        <v>9.5299999999999994</v>
      </c>
      <c r="D16" s="7">
        <v>0.3</v>
      </c>
      <c r="E16" s="5">
        <f t="shared" si="0"/>
        <v>9.5299999999999994</v>
      </c>
      <c r="F16" s="5">
        <f t="shared" si="1"/>
        <v>5.4024943310657596</v>
      </c>
      <c r="P16" s="11">
        <f t="shared" si="2"/>
        <v>9.5299999999999994</v>
      </c>
      <c r="Q16" s="11">
        <f>'Warnsdorf Tourney'!C16</f>
        <v>7.55</v>
      </c>
      <c r="R16" s="12">
        <f t="shared" si="3"/>
        <v>1.262251655629139</v>
      </c>
    </row>
    <row r="17" spans="2:18" x14ac:dyDescent="0.25">
      <c r="B17" s="6">
        <v>44</v>
      </c>
      <c r="C17" s="7">
        <v>13.16</v>
      </c>
      <c r="D17" s="7">
        <v>0.4</v>
      </c>
      <c r="E17" s="5">
        <f t="shared" si="0"/>
        <v>13.16</v>
      </c>
      <c r="F17" s="5">
        <f t="shared" si="1"/>
        <v>6.7975206611570247</v>
      </c>
      <c r="P17" s="11">
        <f t="shared" si="2"/>
        <v>13.16</v>
      </c>
      <c r="Q17" s="11">
        <f>'Warnsdorf Tourney'!C17</f>
        <v>9.5</v>
      </c>
      <c r="R17" s="12">
        <f t="shared" si="3"/>
        <v>1.3852631578947368</v>
      </c>
    </row>
    <row r="18" spans="2:18" x14ac:dyDescent="0.25">
      <c r="B18" s="6">
        <v>46</v>
      </c>
      <c r="C18" s="7">
        <v>13.53</v>
      </c>
      <c r="D18" s="7">
        <v>0.41</v>
      </c>
      <c r="E18" s="5">
        <f t="shared" si="0"/>
        <v>13.53</v>
      </c>
      <c r="F18" s="5">
        <f t="shared" si="1"/>
        <v>6.3941398865784498</v>
      </c>
      <c r="P18" s="11">
        <f t="shared" si="2"/>
        <v>13.53</v>
      </c>
      <c r="Q18" s="11">
        <f>'Warnsdorf Tourney'!C18</f>
        <v>9.84</v>
      </c>
      <c r="R18" s="12">
        <f t="shared" si="3"/>
        <v>1.375</v>
      </c>
    </row>
    <row r="19" spans="2:18" x14ac:dyDescent="0.25">
      <c r="B19" s="6">
        <v>48</v>
      </c>
      <c r="C19" s="7">
        <v>15.81</v>
      </c>
      <c r="D19" s="7">
        <v>0.49</v>
      </c>
      <c r="E19" s="5">
        <f t="shared" si="0"/>
        <v>15.81</v>
      </c>
      <c r="F19" s="5">
        <f t="shared" si="1"/>
        <v>6.861979166666667</v>
      </c>
      <c r="P19" s="11">
        <f t="shared" si="2"/>
        <v>15.81</v>
      </c>
      <c r="Q19" s="11">
        <f>'Warnsdorf Tourney'!C19</f>
        <v>12.88</v>
      </c>
      <c r="R19" s="12">
        <f t="shared" si="3"/>
        <v>1.2274844720496894</v>
      </c>
    </row>
    <row r="20" spans="2:18" x14ac:dyDescent="0.25">
      <c r="B20" s="6">
        <v>50</v>
      </c>
      <c r="C20" s="7">
        <v>16.05</v>
      </c>
      <c r="D20" s="7">
        <v>0.51</v>
      </c>
      <c r="E20" s="5">
        <f t="shared" si="0"/>
        <v>16.05</v>
      </c>
      <c r="F20" s="5">
        <f t="shared" si="1"/>
        <v>6.42</v>
      </c>
      <c r="P20" s="11">
        <f t="shared" si="2"/>
        <v>16.05</v>
      </c>
      <c r="Q20" s="11">
        <f>'Warnsdorf Tourney'!C20</f>
        <v>12.69</v>
      </c>
      <c r="R20" s="12">
        <f t="shared" si="3"/>
        <v>1.2647754137115841</v>
      </c>
    </row>
    <row r="21" spans="2:18" x14ac:dyDescent="0.25">
      <c r="B21" s="6">
        <v>52</v>
      </c>
      <c r="C21" s="7">
        <v>19.86</v>
      </c>
      <c r="D21" s="7">
        <v>0.62</v>
      </c>
      <c r="E21" s="5">
        <f t="shared" si="0"/>
        <v>19.86</v>
      </c>
      <c r="F21" s="5">
        <f t="shared" si="1"/>
        <v>7.3446745562130173</v>
      </c>
    </row>
    <row r="22" spans="2:18" x14ac:dyDescent="0.25">
      <c r="B22" s="8">
        <v>54</v>
      </c>
      <c r="C22" s="7">
        <v>22.39</v>
      </c>
      <c r="D22" s="7">
        <v>0.68</v>
      </c>
      <c r="E22" s="5">
        <f t="shared" si="0"/>
        <v>22.39</v>
      </c>
      <c r="F22" s="5">
        <f t="shared" si="1"/>
        <v>7.6783264746227706</v>
      </c>
    </row>
    <row r="23" spans="2:18" x14ac:dyDescent="0.25">
      <c r="B23" s="8">
        <v>56</v>
      </c>
      <c r="C23" s="7">
        <v>24.95</v>
      </c>
      <c r="D23" s="7">
        <v>0.75</v>
      </c>
      <c r="E23" s="5">
        <f t="shared" si="0"/>
        <v>24.95</v>
      </c>
      <c r="F23" s="5">
        <f t="shared" si="1"/>
        <v>7.9559948979591839</v>
      </c>
    </row>
    <row r="24" spans="2:18" x14ac:dyDescent="0.25">
      <c r="B24" s="8">
        <v>58</v>
      </c>
      <c r="C24" s="7">
        <v>28.2</v>
      </c>
      <c r="D24" s="7">
        <v>0.85</v>
      </c>
      <c r="E24" s="5">
        <f t="shared" si="0"/>
        <v>28.2</v>
      </c>
      <c r="F24" s="5">
        <f t="shared" si="1"/>
        <v>8.3828775267538642</v>
      </c>
    </row>
    <row r="25" spans="2:18" x14ac:dyDescent="0.25">
      <c r="B25" s="8">
        <v>60</v>
      </c>
      <c r="C25" s="7">
        <v>33.53</v>
      </c>
      <c r="D25" s="7">
        <v>1.01</v>
      </c>
      <c r="E25" s="5">
        <f t="shared" si="0"/>
        <v>33.53</v>
      </c>
      <c r="F25" s="5">
        <f t="shared" si="1"/>
        <v>9.3138888888888882</v>
      </c>
    </row>
    <row r="26" spans="2:18" x14ac:dyDescent="0.25">
      <c r="B26" s="8">
        <v>62</v>
      </c>
      <c r="C26" s="7">
        <v>34.409999999999997</v>
      </c>
      <c r="D26" s="7">
        <v>1.1299999999999999</v>
      </c>
      <c r="E26" s="5">
        <f t="shared" si="0"/>
        <v>34.409999999999997</v>
      </c>
      <c r="F26" s="5">
        <f t="shared" si="1"/>
        <v>8.9516129032258061</v>
      </c>
    </row>
    <row r="27" spans="2:18" x14ac:dyDescent="0.25">
      <c r="B27" s="9">
        <v>64</v>
      </c>
      <c r="C27" s="10">
        <v>43.41</v>
      </c>
      <c r="D27" s="7">
        <v>1.37</v>
      </c>
      <c r="E27" s="5">
        <f t="shared" si="0"/>
        <v>43.41</v>
      </c>
      <c r="F27" s="5">
        <f t="shared" si="1"/>
        <v>10.59814453125</v>
      </c>
    </row>
    <row r="28" spans="2:18" x14ac:dyDescent="0.25">
      <c r="B28" s="9">
        <v>66</v>
      </c>
      <c r="C28" s="10">
        <v>42.01</v>
      </c>
      <c r="D28" s="7">
        <v>1.25</v>
      </c>
      <c r="E28" s="5">
        <f t="shared" si="0"/>
        <v>42.01</v>
      </c>
      <c r="F28" s="5">
        <f t="shared" si="1"/>
        <v>9.6441689623507809</v>
      </c>
    </row>
    <row r="29" spans="2:18" x14ac:dyDescent="0.25">
      <c r="B29" s="9">
        <v>68</v>
      </c>
      <c r="C29" s="10">
        <v>49.33</v>
      </c>
      <c r="D29" s="7">
        <v>1.52</v>
      </c>
      <c r="E29" s="5">
        <f t="shared" si="0"/>
        <v>49.33</v>
      </c>
      <c r="F29" s="5">
        <f t="shared" si="1"/>
        <v>10.668252595155709</v>
      </c>
    </row>
    <row r="30" spans="2:18" x14ac:dyDescent="0.25">
      <c r="B30" s="9">
        <v>70</v>
      </c>
      <c r="C30" s="10">
        <v>54.3</v>
      </c>
      <c r="D30" s="7">
        <v>1.65</v>
      </c>
      <c r="E30" s="5">
        <f t="shared" si="0"/>
        <v>54.3</v>
      </c>
      <c r="F30" s="5">
        <f t="shared" si="1"/>
        <v>11.081632653061224</v>
      </c>
    </row>
    <row r="31" spans="2:18" x14ac:dyDescent="0.25">
      <c r="B31" s="9">
        <v>72</v>
      </c>
      <c r="C31" s="10">
        <v>64.92</v>
      </c>
      <c r="D31" s="7">
        <v>1.98</v>
      </c>
      <c r="E31" s="5">
        <f t="shared" si="0"/>
        <v>64.92</v>
      </c>
      <c r="F31" s="5">
        <f t="shared" si="1"/>
        <v>12.523148148148149</v>
      </c>
    </row>
    <row r="32" spans="2:18" x14ac:dyDescent="0.25">
      <c r="B32" s="9">
        <v>74</v>
      </c>
      <c r="C32" s="10">
        <v>68.36</v>
      </c>
      <c r="D32" s="7">
        <v>2.1</v>
      </c>
      <c r="E32" s="5">
        <f t="shared" si="0"/>
        <v>68.36</v>
      </c>
      <c r="F32" s="5">
        <f t="shared" si="1"/>
        <v>12.483564645726808</v>
      </c>
    </row>
    <row r="33" spans="2:6" x14ac:dyDescent="0.25">
      <c r="B33" s="9">
        <v>76</v>
      </c>
      <c r="C33" s="10">
        <v>76.53</v>
      </c>
      <c r="D33" s="7">
        <v>2.39</v>
      </c>
      <c r="E33" s="5">
        <f t="shared" si="0"/>
        <v>76.53</v>
      </c>
      <c r="F33" s="5">
        <f t="shared" si="1"/>
        <v>13.249653739612189</v>
      </c>
    </row>
    <row r="34" spans="2:6" x14ac:dyDescent="0.25">
      <c r="B34" s="9">
        <v>78</v>
      </c>
      <c r="C34" s="10">
        <v>84.7</v>
      </c>
      <c r="D34" s="7">
        <v>2.54</v>
      </c>
      <c r="E34" s="5">
        <f t="shared" si="0"/>
        <v>84.7</v>
      </c>
      <c r="F34" s="5">
        <f t="shared" si="1"/>
        <v>13.921761998685076</v>
      </c>
    </row>
    <row r="35" spans="2:6" x14ac:dyDescent="0.25">
      <c r="B35" s="9">
        <v>80</v>
      </c>
      <c r="C35" s="10">
        <v>95.94</v>
      </c>
      <c r="D35" s="7">
        <v>2.9</v>
      </c>
      <c r="E35" s="5">
        <f t="shared" si="0"/>
        <v>95.94</v>
      </c>
      <c r="F35" s="5">
        <f t="shared" si="1"/>
        <v>14.990625</v>
      </c>
    </row>
    <row r="36" spans="2:6" x14ac:dyDescent="0.25">
      <c r="B36" s="9">
        <v>82</v>
      </c>
      <c r="C36" s="10">
        <v>102</v>
      </c>
      <c r="D36" s="7">
        <v>3.04</v>
      </c>
      <c r="E36" s="5">
        <f t="shared" si="0"/>
        <v>102</v>
      </c>
      <c r="F36" s="5">
        <f t="shared" si="1"/>
        <v>15.169541939321832</v>
      </c>
    </row>
    <row r="37" spans="2:6" x14ac:dyDescent="0.25">
      <c r="B37" s="9">
        <v>84</v>
      </c>
      <c r="C37" s="10">
        <v>114.41</v>
      </c>
      <c r="D37" s="7">
        <v>3.52</v>
      </c>
      <c r="E37" s="5">
        <f t="shared" si="0"/>
        <v>114.41</v>
      </c>
      <c r="F37" s="5">
        <f t="shared" si="1"/>
        <v>16.214569160997733</v>
      </c>
    </row>
    <row r="38" spans="2:6" x14ac:dyDescent="0.25">
      <c r="B38" s="9">
        <v>86</v>
      </c>
      <c r="C38" s="10">
        <v>124.58</v>
      </c>
      <c r="D38" s="7">
        <v>3.88</v>
      </c>
      <c r="E38" s="5">
        <f t="shared" si="0"/>
        <v>124.58</v>
      </c>
      <c r="F38" s="5">
        <f t="shared" si="1"/>
        <v>16.844240129799893</v>
      </c>
    </row>
    <row r="39" spans="2:6" x14ac:dyDescent="0.25">
      <c r="B39" s="9">
        <v>88</v>
      </c>
      <c r="C39" s="10">
        <v>151.02000000000001</v>
      </c>
      <c r="D39" s="7">
        <v>4.49</v>
      </c>
      <c r="E39" s="5">
        <f t="shared" si="0"/>
        <v>151.02000000000001</v>
      </c>
      <c r="F39" s="5">
        <f t="shared" si="1"/>
        <v>19.501549586776861</v>
      </c>
    </row>
    <row r="40" spans="2:6" x14ac:dyDescent="0.25">
      <c r="B40" s="9">
        <v>90</v>
      </c>
      <c r="C40" s="10">
        <v>156.05000000000001</v>
      </c>
      <c r="D40" s="7">
        <v>4.76</v>
      </c>
      <c r="E40" s="5">
        <f t="shared" si="0"/>
        <v>156.05000000000001</v>
      </c>
      <c r="F40" s="5">
        <f t="shared" si="1"/>
        <v>19.265432098765434</v>
      </c>
    </row>
    <row r="41" spans="2:6" x14ac:dyDescent="0.25">
      <c r="B41" s="9">
        <v>92</v>
      </c>
      <c r="C41" s="10">
        <v>177.3</v>
      </c>
      <c r="D41" s="7">
        <v>5.33</v>
      </c>
      <c r="E41" s="5">
        <f t="shared" si="0"/>
        <v>177.3</v>
      </c>
      <c r="F41" s="5">
        <f t="shared" si="1"/>
        <v>20.947542533081286</v>
      </c>
    </row>
    <row r="42" spans="2:6" x14ac:dyDescent="0.25">
      <c r="B42" s="9">
        <v>94</v>
      </c>
      <c r="C42" s="10">
        <v>190.95</v>
      </c>
      <c r="D42" s="7">
        <v>5.72</v>
      </c>
      <c r="E42" s="5">
        <f t="shared" si="0"/>
        <v>190.95</v>
      </c>
      <c r="F42" s="5">
        <f t="shared" si="1"/>
        <v>21.610457220461747</v>
      </c>
    </row>
    <row r="43" spans="2:6" x14ac:dyDescent="0.25">
      <c r="B43" s="9">
        <v>96</v>
      </c>
      <c r="C43" s="10">
        <v>219.98</v>
      </c>
      <c r="D43" s="7">
        <v>6.84</v>
      </c>
      <c r="E43" s="5">
        <f t="shared" si="0"/>
        <v>219.98</v>
      </c>
      <c r="F43" s="5">
        <f t="shared" si="1"/>
        <v>23.869357638888889</v>
      </c>
    </row>
    <row r="44" spans="2:6" x14ac:dyDescent="0.25">
      <c r="B44" s="8">
        <v>98</v>
      </c>
      <c r="C44" s="7">
        <v>228.31</v>
      </c>
      <c r="D44" s="7">
        <v>6.74</v>
      </c>
      <c r="E44" s="5">
        <f t="shared" si="0"/>
        <v>228.31</v>
      </c>
      <c r="F44" s="5">
        <f t="shared" si="1"/>
        <v>23.772386505622656</v>
      </c>
    </row>
    <row r="45" spans="2:6" x14ac:dyDescent="0.25">
      <c r="B45" s="8">
        <v>100</v>
      </c>
      <c r="C45" s="7">
        <v>268.88</v>
      </c>
      <c r="D45" s="7">
        <v>8.14</v>
      </c>
      <c r="E45" s="5">
        <f t="shared" si="0"/>
        <v>268.88</v>
      </c>
      <c r="F45" s="5">
        <f t="shared" si="1"/>
        <v>26.888000000000002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7DAB1-1335-4089-880A-712FE4897F54}">
  <sheetPr>
    <tabColor rgb="FFFF0000"/>
  </sheetPr>
  <dimension ref="B2:F45"/>
  <sheetViews>
    <sheetView showGridLines="0" zoomScaleNormal="100" workbookViewId="0">
      <selection activeCell="V50" sqref="V50"/>
    </sheetView>
  </sheetViews>
  <sheetFormatPr defaultRowHeight="15" x14ac:dyDescent="0.25"/>
  <cols>
    <col min="1" max="1" width="3.5703125" customWidth="1"/>
    <col min="5" max="5" width="9.5703125" bestFit="1" customWidth="1"/>
    <col min="15" max="15" width="8.140625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7">
        <v>11.33</v>
      </c>
      <c r="D5" s="7">
        <v>0.32</v>
      </c>
      <c r="E5" s="5">
        <f>(1000*C5)/$B$2</f>
        <v>11.33</v>
      </c>
      <c r="F5" s="5">
        <f>E5*1000/(B5*B5)</f>
        <v>28.324999999999999</v>
      </c>
    </row>
    <row r="6" spans="2:6" x14ac:dyDescent="0.25">
      <c r="B6" s="6">
        <v>22</v>
      </c>
      <c r="C6" s="7">
        <v>13.69</v>
      </c>
      <c r="D6" s="7">
        <v>0.4</v>
      </c>
      <c r="E6" s="5">
        <f t="shared" ref="E6:E45" si="0">(1000*C6)/$B$2</f>
        <v>13.69</v>
      </c>
      <c r="F6" s="5">
        <f t="shared" ref="F6:F45" si="1">E6*1000/(B6*B6)</f>
        <v>28.285123966942148</v>
      </c>
    </row>
    <row r="7" spans="2:6" x14ac:dyDescent="0.25">
      <c r="B7" s="6">
        <v>24</v>
      </c>
      <c r="C7" s="7">
        <v>16.16</v>
      </c>
      <c r="D7" s="7">
        <v>0.47</v>
      </c>
      <c r="E7" s="5">
        <f t="shared" si="0"/>
        <v>16.16</v>
      </c>
      <c r="F7" s="5">
        <f t="shared" si="1"/>
        <v>28.055555555555557</v>
      </c>
    </row>
    <row r="8" spans="2:6" x14ac:dyDescent="0.25">
      <c r="B8" s="6">
        <v>26</v>
      </c>
      <c r="C8" s="7">
        <v>18.940000000000001</v>
      </c>
      <c r="D8" s="7">
        <v>0.56999999999999995</v>
      </c>
      <c r="E8" s="5">
        <f t="shared" si="0"/>
        <v>18.940000000000001</v>
      </c>
      <c r="F8" s="5">
        <f t="shared" si="1"/>
        <v>28.017751479289942</v>
      </c>
    </row>
    <row r="9" spans="2:6" x14ac:dyDescent="0.25">
      <c r="B9" s="6">
        <v>28</v>
      </c>
      <c r="C9" s="7">
        <v>22.8</v>
      </c>
      <c r="D9" s="7">
        <v>0.67</v>
      </c>
      <c r="E9" s="5">
        <f t="shared" si="0"/>
        <v>22.8</v>
      </c>
      <c r="F9" s="5">
        <f t="shared" si="1"/>
        <v>29.081632653061224</v>
      </c>
    </row>
    <row r="10" spans="2:6" x14ac:dyDescent="0.25">
      <c r="B10" s="6">
        <v>30</v>
      </c>
      <c r="C10" s="7">
        <v>25.84</v>
      </c>
      <c r="D10" s="7">
        <v>0.75</v>
      </c>
      <c r="E10" s="5">
        <f t="shared" si="0"/>
        <v>25.84</v>
      </c>
      <c r="F10" s="5">
        <f t="shared" si="1"/>
        <v>28.711111111111112</v>
      </c>
    </row>
    <row r="11" spans="2:6" x14ac:dyDescent="0.25">
      <c r="B11" s="6">
        <v>32</v>
      </c>
      <c r="C11" s="7">
        <v>30.36</v>
      </c>
      <c r="D11" s="7">
        <v>0.88</v>
      </c>
      <c r="E11" s="5">
        <f t="shared" si="0"/>
        <v>30.36</v>
      </c>
      <c r="F11" s="5">
        <f t="shared" si="1"/>
        <v>29.6484375</v>
      </c>
    </row>
    <row r="12" spans="2:6" x14ac:dyDescent="0.25">
      <c r="B12" s="6">
        <v>34</v>
      </c>
      <c r="C12" s="7">
        <v>33.89</v>
      </c>
      <c r="D12" s="7">
        <v>0.98</v>
      </c>
      <c r="E12" s="5">
        <f t="shared" si="0"/>
        <v>33.89</v>
      </c>
      <c r="F12" s="5">
        <f t="shared" si="1"/>
        <v>29.316608996539792</v>
      </c>
    </row>
    <row r="13" spans="2:6" x14ac:dyDescent="0.25">
      <c r="B13" s="6">
        <v>36</v>
      </c>
      <c r="C13" s="7">
        <v>38.25</v>
      </c>
      <c r="D13" s="7">
        <v>1.1200000000000001</v>
      </c>
      <c r="E13" s="5">
        <f t="shared" si="0"/>
        <v>38.25</v>
      </c>
      <c r="F13" s="5">
        <f t="shared" si="1"/>
        <v>29.513888888888889</v>
      </c>
    </row>
    <row r="14" spans="2:6" x14ac:dyDescent="0.25">
      <c r="B14" s="6">
        <v>38</v>
      </c>
      <c r="C14" s="7">
        <v>43.2</v>
      </c>
      <c r="D14" s="7">
        <v>1.25</v>
      </c>
      <c r="E14" s="5">
        <f t="shared" si="0"/>
        <v>43.2</v>
      </c>
      <c r="F14" s="5">
        <f t="shared" si="1"/>
        <v>29.916897506925206</v>
      </c>
    </row>
    <row r="15" spans="2:6" x14ac:dyDescent="0.25">
      <c r="B15" s="6">
        <v>40</v>
      </c>
      <c r="C15" s="7">
        <v>48.41</v>
      </c>
      <c r="D15" s="7">
        <v>1.41</v>
      </c>
      <c r="E15" s="5">
        <f t="shared" si="0"/>
        <v>48.41</v>
      </c>
      <c r="F15" s="5">
        <f t="shared" si="1"/>
        <v>30.256250000000001</v>
      </c>
    </row>
    <row r="16" spans="2:6" x14ac:dyDescent="0.25">
      <c r="B16" s="6">
        <v>42</v>
      </c>
      <c r="C16" s="7">
        <v>53.3</v>
      </c>
      <c r="D16" s="7">
        <v>1.54</v>
      </c>
      <c r="E16" s="5">
        <f t="shared" si="0"/>
        <v>53.3</v>
      </c>
      <c r="F16" s="5">
        <f t="shared" si="1"/>
        <v>30.215419501133788</v>
      </c>
    </row>
    <row r="17" spans="2:6" x14ac:dyDescent="0.25">
      <c r="B17" s="6">
        <v>44</v>
      </c>
      <c r="C17" s="7">
        <v>59.48</v>
      </c>
      <c r="D17" s="7">
        <v>1.75</v>
      </c>
      <c r="E17" s="5">
        <f t="shared" si="0"/>
        <v>59.48</v>
      </c>
      <c r="F17" s="5">
        <f t="shared" si="1"/>
        <v>30.723140495867767</v>
      </c>
    </row>
    <row r="18" spans="2:6" x14ac:dyDescent="0.25">
      <c r="B18" s="6">
        <v>46</v>
      </c>
      <c r="C18" s="7">
        <v>65.42</v>
      </c>
      <c r="D18" s="7">
        <v>1.93</v>
      </c>
      <c r="E18" s="5">
        <f t="shared" si="0"/>
        <v>65.42</v>
      </c>
      <c r="F18" s="5">
        <f t="shared" si="1"/>
        <v>30.916824196597354</v>
      </c>
    </row>
    <row r="19" spans="2:6" x14ac:dyDescent="0.25">
      <c r="B19" s="6">
        <v>48</v>
      </c>
      <c r="C19" s="7">
        <v>71.75</v>
      </c>
      <c r="D19" s="7">
        <v>2.1</v>
      </c>
      <c r="E19" s="5">
        <f t="shared" si="0"/>
        <v>71.75</v>
      </c>
      <c r="F19" s="5">
        <f t="shared" si="1"/>
        <v>31.141493055555557</v>
      </c>
    </row>
    <row r="20" spans="2:6" x14ac:dyDescent="0.25">
      <c r="B20" s="6">
        <v>50</v>
      </c>
      <c r="C20" s="7">
        <v>77.81</v>
      </c>
      <c r="D20" s="7">
        <v>2.2999999999999998</v>
      </c>
      <c r="E20" s="5">
        <f t="shared" si="0"/>
        <v>77.81</v>
      </c>
      <c r="F20" s="5">
        <f t="shared" si="1"/>
        <v>31.123999999999999</v>
      </c>
    </row>
    <row r="21" spans="2:6" x14ac:dyDescent="0.25">
      <c r="B21" s="6">
        <v>52</v>
      </c>
      <c r="C21" s="7">
        <v>85.92</v>
      </c>
      <c r="D21" s="7">
        <v>2.5299999999999998</v>
      </c>
      <c r="E21" s="5">
        <f t="shared" si="0"/>
        <v>85.92</v>
      </c>
      <c r="F21" s="5">
        <f t="shared" si="1"/>
        <v>31.775147928994084</v>
      </c>
    </row>
    <row r="22" spans="2:6" x14ac:dyDescent="0.25">
      <c r="B22" s="8">
        <v>54</v>
      </c>
      <c r="C22" s="7">
        <v>92.69</v>
      </c>
      <c r="D22" s="8">
        <v>2.7</v>
      </c>
      <c r="E22" s="5">
        <f t="shared" si="0"/>
        <v>92.69</v>
      </c>
      <c r="F22" s="5">
        <f t="shared" si="1"/>
        <v>31.786694101508917</v>
      </c>
    </row>
    <row r="23" spans="2:6" x14ac:dyDescent="0.25">
      <c r="B23" s="8">
        <v>56</v>
      </c>
      <c r="C23" s="7">
        <v>102.73</v>
      </c>
      <c r="D23" s="8">
        <v>2.99</v>
      </c>
      <c r="E23" s="5">
        <f t="shared" si="0"/>
        <v>102.73</v>
      </c>
      <c r="F23" s="5">
        <f t="shared" si="1"/>
        <v>32.758290816326529</v>
      </c>
    </row>
    <row r="24" spans="2:6" x14ac:dyDescent="0.25">
      <c r="B24" s="8">
        <v>58</v>
      </c>
      <c r="C24" s="7">
        <v>110.05</v>
      </c>
      <c r="D24" s="7">
        <v>3.2</v>
      </c>
      <c r="E24" s="5">
        <f t="shared" si="0"/>
        <v>110.05</v>
      </c>
      <c r="F24" s="5">
        <f t="shared" si="1"/>
        <v>32.714030915576693</v>
      </c>
    </row>
    <row r="25" spans="2:6" x14ac:dyDescent="0.25">
      <c r="B25" s="8">
        <v>60</v>
      </c>
      <c r="C25" s="7">
        <v>122.53</v>
      </c>
      <c r="D25" s="7">
        <v>3.63</v>
      </c>
      <c r="E25" s="5">
        <f t="shared" si="0"/>
        <v>122.53</v>
      </c>
      <c r="F25" s="5">
        <f t="shared" si="1"/>
        <v>34.036111111111111</v>
      </c>
    </row>
    <row r="26" spans="2:6" x14ac:dyDescent="0.25">
      <c r="B26" s="8">
        <v>62</v>
      </c>
      <c r="C26" s="7">
        <v>128.58000000000001</v>
      </c>
      <c r="D26" s="7">
        <v>3.74</v>
      </c>
      <c r="E26" s="5">
        <f t="shared" si="0"/>
        <v>128.58000000000001</v>
      </c>
      <c r="F26" s="5">
        <f t="shared" si="1"/>
        <v>33.449531737773157</v>
      </c>
    </row>
    <row r="27" spans="2:6" x14ac:dyDescent="0.25">
      <c r="B27" s="9">
        <v>64</v>
      </c>
      <c r="C27" s="10">
        <v>140.33000000000001</v>
      </c>
      <c r="D27" s="7">
        <v>4.09</v>
      </c>
      <c r="E27" s="5">
        <f t="shared" si="0"/>
        <v>140.33000000000001</v>
      </c>
      <c r="F27" s="5">
        <f t="shared" si="1"/>
        <v>34.26025390625</v>
      </c>
    </row>
    <row r="28" spans="2:6" x14ac:dyDescent="0.25">
      <c r="B28" s="9">
        <v>66</v>
      </c>
      <c r="C28" s="10">
        <v>150.88999999999999</v>
      </c>
      <c r="D28" s="7">
        <v>4.41</v>
      </c>
      <c r="E28" s="5">
        <f t="shared" si="0"/>
        <v>150.88999999999999</v>
      </c>
      <c r="F28" s="5">
        <f t="shared" si="1"/>
        <v>34.639577594123047</v>
      </c>
    </row>
    <row r="29" spans="2:6" x14ac:dyDescent="0.25">
      <c r="B29" s="9">
        <v>68</v>
      </c>
      <c r="C29" s="10">
        <v>166.78</v>
      </c>
      <c r="D29" s="7">
        <v>4.91</v>
      </c>
      <c r="E29" s="5">
        <f t="shared" si="0"/>
        <v>166.78</v>
      </c>
      <c r="F29" s="5">
        <f t="shared" si="1"/>
        <v>36.068339100346023</v>
      </c>
    </row>
    <row r="30" spans="2:6" x14ac:dyDescent="0.25">
      <c r="B30" s="9">
        <v>70</v>
      </c>
      <c r="C30" s="10">
        <v>175.5</v>
      </c>
      <c r="D30" s="7">
        <v>5.12</v>
      </c>
      <c r="E30" s="5">
        <f t="shared" si="0"/>
        <v>175.5</v>
      </c>
      <c r="F30" s="5">
        <f t="shared" si="1"/>
        <v>35.816326530612244</v>
      </c>
    </row>
    <row r="31" spans="2:6" x14ac:dyDescent="0.25">
      <c r="B31" s="9">
        <v>72</v>
      </c>
      <c r="C31" s="10">
        <v>192.31</v>
      </c>
      <c r="D31" s="7">
        <v>5.65</v>
      </c>
      <c r="E31" s="5">
        <f t="shared" si="0"/>
        <v>192.31</v>
      </c>
      <c r="F31" s="5">
        <f t="shared" si="1"/>
        <v>37.096836419753089</v>
      </c>
    </row>
    <row r="32" spans="2:6" x14ac:dyDescent="0.25">
      <c r="B32" s="9">
        <v>74</v>
      </c>
      <c r="C32" s="10">
        <v>200.77</v>
      </c>
      <c r="D32" s="7">
        <v>5.89</v>
      </c>
      <c r="E32" s="5">
        <f t="shared" si="0"/>
        <v>200.77</v>
      </c>
      <c r="F32" s="5">
        <f t="shared" si="1"/>
        <v>36.663623082542003</v>
      </c>
    </row>
    <row r="33" spans="2:6" x14ac:dyDescent="0.25">
      <c r="B33" s="9">
        <v>76</v>
      </c>
      <c r="C33" s="10">
        <v>219.27</v>
      </c>
      <c r="D33" s="7">
        <v>6.44</v>
      </c>
      <c r="E33" s="5">
        <f t="shared" si="0"/>
        <v>219.27</v>
      </c>
      <c r="F33" s="5">
        <f t="shared" si="1"/>
        <v>37.962257617728532</v>
      </c>
    </row>
    <row r="34" spans="2:6" x14ac:dyDescent="0.25">
      <c r="B34" s="9">
        <v>78</v>
      </c>
      <c r="C34" s="10">
        <v>234.55</v>
      </c>
      <c r="D34" s="7">
        <v>6.84</v>
      </c>
      <c r="E34" s="5">
        <f t="shared" si="0"/>
        <v>234.55</v>
      </c>
      <c r="F34" s="5">
        <f t="shared" si="1"/>
        <v>38.551939513477976</v>
      </c>
    </row>
    <row r="35" spans="2:6" x14ac:dyDescent="0.25">
      <c r="B35" s="9">
        <v>80</v>
      </c>
      <c r="C35" s="10">
        <v>250.56</v>
      </c>
      <c r="D35" s="7">
        <v>7.41</v>
      </c>
      <c r="E35" s="5">
        <f t="shared" si="0"/>
        <v>250.56</v>
      </c>
      <c r="F35" s="5">
        <f t="shared" si="1"/>
        <v>39.15</v>
      </c>
    </row>
    <row r="36" spans="2:6" x14ac:dyDescent="0.25">
      <c r="B36" s="9">
        <v>82</v>
      </c>
      <c r="C36" s="10">
        <v>271.58999999999997</v>
      </c>
      <c r="D36" s="7">
        <v>8.07</v>
      </c>
      <c r="E36" s="5">
        <f t="shared" si="0"/>
        <v>271.58999999999997</v>
      </c>
      <c r="F36" s="5">
        <f t="shared" si="1"/>
        <v>40.391136228435457</v>
      </c>
    </row>
    <row r="37" spans="2:6" x14ac:dyDescent="0.25">
      <c r="B37" s="9">
        <v>84</v>
      </c>
      <c r="C37" s="10">
        <v>290.02</v>
      </c>
      <c r="D37" s="7">
        <v>8.5399999999999991</v>
      </c>
      <c r="E37" s="5">
        <f t="shared" si="0"/>
        <v>290.02</v>
      </c>
      <c r="F37" s="5">
        <f t="shared" si="1"/>
        <v>41.102607709750565</v>
      </c>
    </row>
    <row r="38" spans="2:6" x14ac:dyDescent="0.25">
      <c r="B38" s="9">
        <v>86</v>
      </c>
      <c r="C38" s="10">
        <v>308.75</v>
      </c>
      <c r="D38" s="7">
        <v>9.1300000000000008</v>
      </c>
      <c r="E38" s="5">
        <f t="shared" si="0"/>
        <v>308.75</v>
      </c>
      <c r="F38" s="5">
        <f t="shared" si="1"/>
        <v>41.745538128718223</v>
      </c>
    </row>
    <row r="39" spans="2:6" x14ac:dyDescent="0.25">
      <c r="B39" s="9">
        <v>88</v>
      </c>
      <c r="C39" s="10">
        <v>337.11</v>
      </c>
      <c r="D39" s="7">
        <v>9.84</v>
      </c>
      <c r="E39" s="5">
        <f t="shared" si="0"/>
        <v>337.11</v>
      </c>
      <c r="F39" s="5">
        <f t="shared" si="1"/>
        <v>43.531766528925623</v>
      </c>
    </row>
    <row r="40" spans="2:6" x14ac:dyDescent="0.25">
      <c r="B40" s="9">
        <v>90</v>
      </c>
      <c r="C40" s="10">
        <v>355.34</v>
      </c>
      <c r="D40" s="7">
        <v>10.47</v>
      </c>
      <c r="E40" s="5">
        <f t="shared" si="0"/>
        <v>355.34</v>
      </c>
      <c r="F40" s="5">
        <f t="shared" si="1"/>
        <v>43.869135802469138</v>
      </c>
    </row>
    <row r="41" spans="2:6" x14ac:dyDescent="0.25">
      <c r="B41" s="9">
        <v>92</v>
      </c>
      <c r="C41" s="10">
        <v>392.34</v>
      </c>
      <c r="D41" s="7">
        <v>11.5</v>
      </c>
      <c r="E41" s="5">
        <f t="shared" si="0"/>
        <v>392.34</v>
      </c>
      <c r="F41" s="5">
        <f t="shared" si="1"/>
        <v>46.353969754253306</v>
      </c>
    </row>
    <row r="42" spans="2:6" x14ac:dyDescent="0.25">
      <c r="B42" s="9">
        <v>94</v>
      </c>
      <c r="C42" s="10">
        <v>407.06</v>
      </c>
      <c r="D42" s="7">
        <v>12.15</v>
      </c>
      <c r="E42" s="5">
        <f t="shared" si="0"/>
        <v>407.06</v>
      </c>
      <c r="F42" s="5">
        <f t="shared" si="1"/>
        <v>46.068356722498869</v>
      </c>
    </row>
    <row r="43" spans="2:6" x14ac:dyDescent="0.25">
      <c r="B43" s="9">
        <v>96</v>
      </c>
      <c r="C43" s="10">
        <v>435.47</v>
      </c>
      <c r="D43" s="7">
        <v>12.99</v>
      </c>
      <c r="E43" s="5">
        <f t="shared" si="0"/>
        <v>435.47</v>
      </c>
      <c r="F43" s="5">
        <f t="shared" si="1"/>
        <v>47.251519097222221</v>
      </c>
    </row>
    <row r="44" spans="2:6" x14ac:dyDescent="0.25">
      <c r="B44" s="8">
        <v>98</v>
      </c>
      <c r="C44" s="7">
        <v>479.22</v>
      </c>
      <c r="D44" s="7">
        <v>14.1</v>
      </c>
      <c r="E44" s="5">
        <f t="shared" si="0"/>
        <v>479.22</v>
      </c>
      <c r="F44" s="5">
        <f t="shared" si="1"/>
        <v>49.897959183673471</v>
      </c>
    </row>
    <row r="45" spans="2:6" x14ac:dyDescent="0.25">
      <c r="B45" s="8">
        <v>100</v>
      </c>
      <c r="C45" s="7">
        <v>510.92</v>
      </c>
      <c r="D45" s="7">
        <v>15.15</v>
      </c>
      <c r="E45" s="5">
        <f t="shared" si="0"/>
        <v>510.92</v>
      </c>
      <c r="F45" s="5">
        <f t="shared" si="1"/>
        <v>51.091999999999999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367A-922F-423D-B5A0-AC3A09EDE6D0}">
  <sheetPr>
    <tabColor theme="7"/>
  </sheetPr>
  <dimension ref="B2:F23"/>
  <sheetViews>
    <sheetView showGridLines="0" zoomScale="115" zoomScaleNormal="115" workbookViewId="0">
      <selection activeCell="B5" sqref="B5:D20"/>
    </sheetView>
  </sheetViews>
  <sheetFormatPr defaultRowHeight="15" x14ac:dyDescent="0.25"/>
  <cols>
    <col min="1" max="1" width="4.140625" customWidth="1"/>
    <col min="5" max="5" width="10" bestFit="1" customWidth="1"/>
    <col min="6" max="6" width="9.140625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10</v>
      </c>
      <c r="C5" s="7">
        <v>6.24</v>
      </c>
      <c r="D5" s="7">
        <v>0.18</v>
      </c>
      <c r="E5" s="5">
        <f>1000*C5/$B$2</f>
        <v>6.24</v>
      </c>
      <c r="F5" s="5">
        <f>E5*1000/(B5*B5)</f>
        <v>62.4</v>
      </c>
    </row>
    <row r="6" spans="2:6" x14ac:dyDescent="0.25">
      <c r="B6" s="6">
        <v>12</v>
      </c>
      <c r="C6" s="7">
        <v>9.3000000000000007</v>
      </c>
      <c r="D6" s="7">
        <v>0.27</v>
      </c>
      <c r="E6" s="5">
        <f t="shared" ref="E6:E20" si="0">1000*C6/$B$2</f>
        <v>9.3000000000000007</v>
      </c>
      <c r="F6" s="5">
        <f t="shared" ref="F6:F20" si="1">E6*1000/(B6*B6)</f>
        <v>64.583333333333329</v>
      </c>
    </row>
    <row r="7" spans="2:6" x14ac:dyDescent="0.25">
      <c r="B7" s="6">
        <v>14</v>
      </c>
      <c r="C7" s="7">
        <v>13.61</v>
      </c>
      <c r="D7" s="7">
        <v>0.4</v>
      </c>
      <c r="E7" s="5">
        <f t="shared" si="0"/>
        <v>13.61</v>
      </c>
      <c r="F7" s="5">
        <f t="shared" si="1"/>
        <v>69.438775510204081</v>
      </c>
    </row>
    <row r="8" spans="2:6" x14ac:dyDescent="0.25">
      <c r="B8" s="6">
        <v>16</v>
      </c>
      <c r="C8" s="7">
        <v>19.77</v>
      </c>
      <c r="D8" s="7">
        <v>0.56999999999999995</v>
      </c>
      <c r="E8" s="5">
        <f t="shared" si="0"/>
        <v>19.77</v>
      </c>
      <c r="F8" s="5">
        <f t="shared" si="1"/>
        <v>77.2265625</v>
      </c>
    </row>
    <row r="9" spans="2:6" x14ac:dyDescent="0.25">
      <c r="B9" s="6">
        <v>18</v>
      </c>
      <c r="C9" s="7">
        <v>27.39</v>
      </c>
      <c r="D9" s="7">
        <v>0.82</v>
      </c>
      <c r="E9" s="5">
        <f t="shared" si="0"/>
        <v>27.39</v>
      </c>
      <c r="F9" s="5">
        <f t="shared" si="1"/>
        <v>84.537037037037038</v>
      </c>
    </row>
    <row r="10" spans="2:6" x14ac:dyDescent="0.25">
      <c r="B10" s="6">
        <v>20</v>
      </c>
      <c r="C10" s="7">
        <v>36.979999999999997</v>
      </c>
      <c r="D10" s="7">
        <v>1.1000000000000001</v>
      </c>
      <c r="E10" s="5">
        <f t="shared" si="0"/>
        <v>36.979999999999997</v>
      </c>
      <c r="F10" s="5">
        <f t="shared" si="1"/>
        <v>92.45</v>
      </c>
    </row>
    <row r="11" spans="2:6" x14ac:dyDescent="0.25">
      <c r="B11" s="6">
        <v>22</v>
      </c>
      <c r="C11" s="7">
        <v>52.59</v>
      </c>
      <c r="D11" s="7">
        <v>1.56</v>
      </c>
      <c r="E11" s="5">
        <f t="shared" si="0"/>
        <v>52.59</v>
      </c>
      <c r="F11" s="5">
        <f t="shared" si="1"/>
        <v>108.65702479338843</v>
      </c>
    </row>
    <row r="12" spans="2:6" x14ac:dyDescent="0.25">
      <c r="B12" s="6">
        <v>24</v>
      </c>
      <c r="C12" s="7">
        <v>75.34</v>
      </c>
      <c r="D12" s="7">
        <v>2.25</v>
      </c>
      <c r="E12" s="5">
        <f t="shared" si="0"/>
        <v>75.34</v>
      </c>
      <c r="F12" s="5">
        <f t="shared" si="1"/>
        <v>130.79861111111111</v>
      </c>
    </row>
    <row r="13" spans="2:6" x14ac:dyDescent="0.25">
      <c r="B13" s="6">
        <v>26</v>
      </c>
      <c r="C13" s="7">
        <v>102.22</v>
      </c>
      <c r="D13" s="7">
        <v>3.06</v>
      </c>
      <c r="E13" s="5">
        <f t="shared" si="0"/>
        <v>102.22</v>
      </c>
      <c r="F13" s="5">
        <f t="shared" si="1"/>
        <v>151.2130177514793</v>
      </c>
    </row>
    <row r="14" spans="2:6" x14ac:dyDescent="0.25">
      <c r="B14" s="6">
        <v>28</v>
      </c>
      <c r="C14" s="7">
        <v>144.86000000000001</v>
      </c>
      <c r="D14" s="7">
        <v>4.34</v>
      </c>
      <c r="E14" s="5">
        <f t="shared" si="0"/>
        <v>144.86000000000001</v>
      </c>
      <c r="F14" s="5">
        <f t="shared" si="1"/>
        <v>184.7704081632653</v>
      </c>
    </row>
    <row r="15" spans="2:6" x14ac:dyDescent="0.25">
      <c r="B15" s="6">
        <v>30</v>
      </c>
      <c r="C15" s="7">
        <v>207.19</v>
      </c>
      <c r="D15" s="7">
        <v>6.23</v>
      </c>
      <c r="E15" s="5">
        <f t="shared" si="0"/>
        <v>207.19</v>
      </c>
      <c r="F15" s="5">
        <f t="shared" si="1"/>
        <v>230.21111111111111</v>
      </c>
    </row>
    <row r="16" spans="2:6" x14ac:dyDescent="0.25">
      <c r="B16" s="6">
        <v>32</v>
      </c>
      <c r="C16" s="7">
        <v>317.45</v>
      </c>
      <c r="D16" s="7">
        <v>9.59</v>
      </c>
      <c r="E16" s="5">
        <f t="shared" si="0"/>
        <v>317.45</v>
      </c>
      <c r="F16" s="5">
        <f t="shared" si="1"/>
        <v>310.009765625</v>
      </c>
    </row>
    <row r="17" spans="2:6" x14ac:dyDescent="0.25">
      <c r="B17" s="6">
        <v>34</v>
      </c>
      <c r="C17" s="7">
        <v>490.17</v>
      </c>
      <c r="D17" s="7">
        <v>14.18</v>
      </c>
      <c r="E17" s="5">
        <f t="shared" si="0"/>
        <v>490.17</v>
      </c>
      <c r="F17" s="5">
        <f t="shared" si="1"/>
        <v>424.02249134948096</v>
      </c>
    </row>
    <row r="18" spans="2:6" x14ac:dyDescent="0.25">
      <c r="B18" s="6">
        <v>36</v>
      </c>
      <c r="C18" s="7">
        <v>727.8</v>
      </c>
      <c r="D18" s="7">
        <v>22.04</v>
      </c>
      <c r="E18" s="5">
        <f t="shared" si="0"/>
        <v>727.8</v>
      </c>
      <c r="F18" s="5">
        <f t="shared" si="1"/>
        <v>561.57407407407402</v>
      </c>
    </row>
    <row r="19" spans="2:6" x14ac:dyDescent="0.25">
      <c r="B19" s="6">
        <v>38</v>
      </c>
      <c r="C19" s="7">
        <v>1126.0899999999999</v>
      </c>
      <c r="D19" s="7">
        <v>33.54</v>
      </c>
      <c r="E19" s="5">
        <f t="shared" si="0"/>
        <v>1126.0899999999999</v>
      </c>
      <c r="F19" s="5">
        <f t="shared" si="1"/>
        <v>779.8407202216066</v>
      </c>
    </row>
    <row r="20" spans="2:6" x14ac:dyDescent="0.25">
      <c r="B20" s="6">
        <v>40</v>
      </c>
      <c r="C20" s="7">
        <v>1864.48</v>
      </c>
      <c r="D20" s="7">
        <v>56.29</v>
      </c>
      <c r="E20" s="5">
        <f t="shared" si="0"/>
        <v>1864.48</v>
      </c>
      <c r="F20" s="5">
        <f t="shared" si="1"/>
        <v>1165.3</v>
      </c>
    </row>
    <row r="21" spans="2:6" x14ac:dyDescent="0.25">
      <c r="B21" s="3"/>
      <c r="C21" s="4"/>
      <c r="D21" s="4"/>
    </row>
    <row r="23" spans="2:6" x14ac:dyDescent="0.25">
      <c r="B23" s="2"/>
      <c r="C23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D9FA3-0350-4FE0-AA61-E5BF6889FABB}">
  <sheetPr>
    <tabColor theme="7"/>
  </sheetPr>
  <dimension ref="B2:F23"/>
  <sheetViews>
    <sheetView showGridLines="0" zoomScale="115" zoomScaleNormal="115" workbookViewId="0">
      <selection activeCell="B5" sqref="B5:D20"/>
    </sheetView>
  </sheetViews>
  <sheetFormatPr defaultRowHeight="15" x14ac:dyDescent="0.25"/>
  <cols>
    <col min="1" max="1" width="4.140625" customWidth="1"/>
    <col min="5" max="5" width="10" bestFit="1" customWidth="1"/>
    <col min="6" max="6" width="9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10</v>
      </c>
      <c r="C5" s="7">
        <v>4.38</v>
      </c>
      <c r="D5" s="7">
        <v>0.13</v>
      </c>
      <c r="E5" s="5">
        <f>1000*C5/$B$2</f>
        <v>4.38</v>
      </c>
      <c r="F5" s="5">
        <f>E5*1000/(B5*B5)</f>
        <v>43.8</v>
      </c>
    </row>
    <row r="6" spans="2:6" x14ac:dyDescent="0.25">
      <c r="B6" s="6">
        <v>12</v>
      </c>
      <c r="C6" s="7">
        <v>7.45</v>
      </c>
      <c r="D6" s="7">
        <v>0.22</v>
      </c>
      <c r="E6" s="5">
        <f t="shared" ref="E6:E20" si="0">1000*C6/$B$2</f>
        <v>7.45</v>
      </c>
      <c r="F6" s="5">
        <f t="shared" ref="F6:F20" si="1">E6*1000/(B6*B6)</f>
        <v>51.736111111111114</v>
      </c>
    </row>
    <row r="7" spans="2:6" x14ac:dyDescent="0.25">
      <c r="B7" s="6">
        <v>14</v>
      </c>
      <c r="C7" s="7">
        <v>12.05</v>
      </c>
      <c r="D7" s="7">
        <v>0.35</v>
      </c>
      <c r="E7" s="5">
        <f t="shared" si="0"/>
        <v>12.05</v>
      </c>
      <c r="F7" s="5">
        <f t="shared" si="1"/>
        <v>61.479591836734691</v>
      </c>
    </row>
    <row r="8" spans="2:6" x14ac:dyDescent="0.25">
      <c r="B8" s="6">
        <v>16</v>
      </c>
      <c r="C8" s="7">
        <v>17.670000000000002</v>
      </c>
      <c r="D8" s="7">
        <v>0.53</v>
      </c>
      <c r="E8" s="5">
        <f t="shared" si="0"/>
        <v>17.670000000000002</v>
      </c>
      <c r="F8" s="5">
        <f t="shared" si="1"/>
        <v>69.0234375</v>
      </c>
    </row>
    <row r="9" spans="2:6" x14ac:dyDescent="0.25">
      <c r="B9" s="6">
        <v>18</v>
      </c>
      <c r="C9" s="7">
        <v>26.33</v>
      </c>
      <c r="D9" s="7">
        <v>0.78</v>
      </c>
      <c r="E9" s="5">
        <f t="shared" si="0"/>
        <v>26.33</v>
      </c>
      <c r="F9" s="5">
        <f t="shared" si="1"/>
        <v>81.26543209876543</v>
      </c>
    </row>
    <row r="10" spans="2:6" x14ac:dyDescent="0.25">
      <c r="B10" s="6">
        <v>20</v>
      </c>
      <c r="C10" s="7">
        <v>35.83</v>
      </c>
      <c r="D10" s="7">
        <v>1.08</v>
      </c>
      <c r="E10" s="5">
        <f t="shared" si="0"/>
        <v>35.83</v>
      </c>
      <c r="F10" s="5">
        <f t="shared" si="1"/>
        <v>89.575000000000003</v>
      </c>
    </row>
    <row r="11" spans="2:6" x14ac:dyDescent="0.25">
      <c r="B11" s="6">
        <v>22</v>
      </c>
      <c r="C11" s="7">
        <v>49.75</v>
      </c>
      <c r="D11" s="7">
        <v>1.47</v>
      </c>
      <c r="E11" s="5">
        <f t="shared" si="0"/>
        <v>49.75</v>
      </c>
      <c r="F11" s="5">
        <f t="shared" si="1"/>
        <v>102.7892561983471</v>
      </c>
    </row>
    <row r="12" spans="2:6" x14ac:dyDescent="0.25">
      <c r="B12" s="6">
        <v>24</v>
      </c>
      <c r="C12" s="7">
        <v>71.39</v>
      </c>
      <c r="D12" s="7">
        <v>2.11</v>
      </c>
      <c r="E12" s="5">
        <f t="shared" si="0"/>
        <v>71.39</v>
      </c>
      <c r="F12" s="5">
        <f t="shared" si="1"/>
        <v>123.94097222222223</v>
      </c>
    </row>
    <row r="13" spans="2:6" x14ac:dyDescent="0.25">
      <c r="B13" s="6">
        <v>26</v>
      </c>
      <c r="C13" s="7">
        <v>104.75</v>
      </c>
      <c r="D13" s="7">
        <v>3.09</v>
      </c>
      <c r="E13" s="5">
        <f t="shared" si="0"/>
        <v>104.75</v>
      </c>
      <c r="F13" s="5">
        <f t="shared" si="1"/>
        <v>154.95562130177515</v>
      </c>
    </row>
    <row r="14" spans="2:6" x14ac:dyDescent="0.25">
      <c r="B14" s="6">
        <v>28</v>
      </c>
      <c r="C14" s="7">
        <v>139.58000000000001</v>
      </c>
      <c r="D14" s="7">
        <v>4.12</v>
      </c>
      <c r="E14" s="5">
        <f t="shared" si="0"/>
        <v>139.58000000000001</v>
      </c>
      <c r="F14" s="5">
        <f t="shared" si="1"/>
        <v>178.03571428571428</v>
      </c>
    </row>
    <row r="15" spans="2:6" x14ac:dyDescent="0.25">
      <c r="B15" s="6">
        <v>30</v>
      </c>
      <c r="C15" s="7">
        <v>197.09</v>
      </c>
      <c r="D15" s="7">
        <v>5.96</v>
      </c>
      <c r="E15" s="5">
        <f t="shared" si="0"/>
        <v>197.09</v>
      </c>
      <c r="F15" s="5">
        <f t="shared" si="1"/>
        <v>218.98888888888888</v>
      </c>
    </row>
    <row r="16" spans="2:6" x14ac:dyDescent="0.25">
      <c r="B16" s="6">
        <v>32</v>
      </c>
      <c r="C16" s="7">
        <v>303.7</v>
      </c>
      <c r="D16" s="7">
        <v>9.09</v>
      </c>
      <c r="E16" s="5">
        <f t="shared" si="0"/>
        <v>303.7</v>
      </c>
      <c r="F16" s="5">
        <f t="shared" si="1"/>
        <v>296.58203125</v>
      </c>
    </row>
    <row r="17" spans="2:6" x14ac:dyDescent="0.25">
      <c r="B17" s="6">
        <v>34</v>
      </c>
      <c r="C17" s="7">
        <v>465.53</v>
      </c>
      <c r="D17" s="7">
        <v>14.1</v>
      </c>
      <c r="E17" s="5">
        <f t="shared" si="0"/>
        <v>465.53</v>
      </c>
      <c r="F17" s="5">
        <f t="shared" si="1"/>
        <v>402.70761245674743</v>
      </c>
    </row>
    <row r="18" spans="2:6" x14ac:dyDescent="0.25">
      <c r="B18" s="6">
        <v>36</v>
      </c>
      <c r="C18" s="7">
        <v>729.8</v>
      </c>
      <c r="D18" s="7">
        <v>22.27</v>
      </c>
      <c r="E18" s="5">
        <f t="shared" si="0"/>
        <v>729.8</v>
      </c>
      <c r="F18" s="5">
        <f t="shared" si="1"/>
        <v>563.11728395061732</v>
      </c>
    </row>
    <row r="19" spans="2:6" x14ac:dyDescent="0.25">
      <c r="B19" s="6">
        <v>38</v>
      </c>
      <c r="C19" s="7">
        <v>1188.6400000000001</v>
      </c>
      <c r="D19" s="7">
        <v>36.1</v>
      </c>
      <c r="E19" s="5">
        <f t="shared" si="0"/>
        <v>1188.6400000000001</v>
      </c>
      <c r="F19" s="5">
        <f t="shared" si="1"/>
        <v>823.15789473684208</v>
      </c>
    </row>
    <row r="20" spans="2:6" x14ac:dyDescent="0.25">
      <c r="B20" s="6">
        <v>40</v>
      </c>
      <c r="C20" s="7">
        <v>1849.67</v>
      </c>
      <c r="D20" s="7">
        <v>55.97</v>
      </c>
      <c r="E20" s="5">
        <f t="shared" si="0"/>
        <v>1849.67</v>
      </c>
      <c r="F20" s="5">
        <f t="shared" si="1"/>
        <v>1156.04375</v>
      </c>
    </row>
    <row r="21" spans="2:6" x14ac:dyDescent="0.25">
      <c r="B21" s="3"/>
      <c r="C21" s="4"/>
      <c r="D21" s="4"/>
    </row>
    <row r="23" spans="2:6" x14ac:dyDescent="0.25">
      <c r="B23" s="2"/>
      <c r="C23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7C2E3-A687-4F3F-ABB4-D335B6209EFA}">
  <sheetPr>
    <tabColor theme="7"/>
  </sheetPr>
  <dimension ref="B2:F23"/>
  <sheetViews>
    <sheetView showGridLines="0" zoomScale="115" zoomScaleNormal="115" workbookViewId="0">
      <selection activeCell="J53" sqref="J53"/>
    </sheetView>
  </sheetViews>
  <sheetFormatPr defaultRowHeight="15" x14ac:dyDescent="0.25"/>
  <cols>
    <col min="1" max="1" width="4.140625" customWidth="1"/>
    <col min="5" max="5" width="10" bestFit="1" customWidth="1"/>
    <col min="6" max="6" width="9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10</v>
      </c>
      <c r="C5" s="7">
        <v>5.47</v>
      </c>
      <c r="D5" s="7">
        <v>0.17</v>
      </c>
      <c r="E5" s="5">
        <f>1000*C5/$B$2</f>
        <v>5.47</v>
      </c>
      <c r="F5" s="5">
        <f>E5*1000/(B5*B5)</f>
        <v>54.7</v>
      </c>
    </row>
    <row r="6" spans="2:6" x14ac:dyDescent="0.25">
      <c r="B6" s="6">
        <v>12</v>
      </c>
      <c r="C6" s="7">
        <v>9.64</v>
      </c>
      <c r="D6" s="7">
        <v>0.28000000000000003</v>
      </c>
      <c r="E6" s="5">
        <f t="shared" ref="E6:E20" si="0">1000*C6/$B$2</f>
        <v>9.64</v>
      </c>
      <c r="F6" s="5">
        <f t="shared" ref="F6:F20" si="1">E6*1000/(B6*B6)</f>
        <v>66.944444444444443</v>
      </c>
    </row>
    <row r="7" spans="2:6" x14ac:dyDescent="0.25">
      <c r="B7" s="6">
        <v>14</v>
      </c>
      <c r="C7" s="7">
        <v>14.94</v>
      </c>
      <c r="D7" s="7">
        <v>0.44</v>
      </c>
      <c r="E7" s="5">
        <f t="shared" si="0"/>
        <v>14.94</v>
      </c>
      <c r="F7" s="5">
        <f t="shared" si="1"/>
        <v>76.224489795918373</v>
      </c>
    </row>
    <row r="8" spans="2:6" x14ac:dyDescent="0.25">
      <c r="B8" s="6">
        <v>16</v>
      </c>
      <c r="C8" s="7">
        <v>22.2</v>
      </c>
      <c r="D8" s="7">
        <v>0.66</v>
      </c>
      <c r="E8" s="5">
        <f t="shared" si="0"/>
        <v>22.2</v>
      </c>
      <c r="F8" s="5">
        <f t="shared" si="1"/>
        <v>86.71875</v>
      </c>
    </row>
    <row r="9" spans="2:6" x14ac:dyDescent="0.25">
      <c r="B9" s="6">
        <v>18</v>
      </c>
      <c r="C9" s="7">
        <v>30.98</v>
      </c>
      <c r="D9" s="7">
        <v>0.91</v>
      </c>
      <c r="E9" s="5">
        <f t="shared" si="0"/>
        <v>30.98</v>
      </c>
      <c r="F9" s="5">
        <f t="shared" si="1"/>
        <v>95.617283950617278</v>
      </c>
    </row>
    <row r="10" spans="2:6" x14ac:dyDescent="0.25">
      <c r="B10" s="6">
        <v>20</v>
      </c>
      <c r="C10" s="7">
        <v>44.66</v>
      </c>
      <c r="D10" s="7">
        <v>1.3</v>
      </c>
      <c r="E10" s="5">
        <f t="shared" si="0"/>
        <v>44.66</v>
      </c>
      <c r="F10" s="5">
        <f t="shared" si="1"/>
        <v>111.65</v>
      </c>
    </row>
    <row r="11" spans="2:6" x14ac:dyDescent="0.25">
      <c r="B11" s="6">
        <v>22</v>
      </c>
      <c r="C11" s="7">
        <v>60.91</v>
      </c>
      <c r="D11" s="7">
        <v>1.79</v>
      </c>
      <c r="E11" s="5">
        <f t="shared" si="0"/>
        <v>60.91</v>
      </c>
      <c r="F11" s="5">
        <f t="shared" si="1"/>
        <v>125.84710743801652</v>
      </c>
    </row>
    <row r="12" spans="2:6" x14ac:dyDescent="0.25">
      <c r="B12" s="6">
        <v>24</v>
      </c>
      <c r="C12" s="7">
        <v>81.83</v>
      </c>
      <c r="D12" s="7">
        <v>2.38</v>
      </c>
      <c r="E12" s="5">
        <f t="shared" si="0"/>
        <v>81.83</v>
      </c>
      <c r="F12" s="5">
        <f t="shared" si="1"/>
        <v>142.06597222222223</v>
      </c>
    </row>
    <row r="13" spans="2:6" x14ac:dyDescent="0.25">
      <c r="B13" s="6">
        <v>26</v>
      </c>
      <c r="C13" s="7">
        <v>112.75</v>
      </c>
      <c r="D13" s="7">
        <v>3.34</v>
      </c>
      <c r="E13" s="5">
        <f t="shared" si="0"/>
        <v>112.75</v>
      </c>
      <c r="F13" s="5">
        <f t="shared" si="1"/>
        <v>166.78994082840237</v>
      </c>
    </row>
    <row r="14" spans="2:6" x14ac:dyDescent="0.25">
      <c r="B14" s="6">
        <v>28</v>
      </c>
      <c r="C14" s="7">
        <v>161.69</v>
      </c>
      <c r="D14" s="7">
        <v>4.87</v>
      </c>
      <c r="E14" s="5">
        <f t="shared" si="0"/>
        <v>161.69</v>
      </c>
      <c r="F14" s="5">
        <f t="shared" si="1"/>
        <v>206.23724489795919</v>
      </c>
    </row>
    <row r="15" spans="2:6" x14ac:dyDescent="0.25">
      <c r="B15" s="6">
        <v>30</v>
      </c>
      <c r="C15" s="7">
        <v>224.83</v>
      </c>
      <c r="D15" s="7">
        <v>6.78</v>
      </c>
      <c r="E15" s="5">
        <f t="shared" si="0"/>
        <v>224.83</v>
      </c>
      <c r="F15" s="5">
        <f t="shared" si="1"/>
        <v>249.8111111111111</v>
      </c>
    </row>
    <row r="16" spans="2:6" x14ac:dyDescent="0.25">
      <c r="B16" s="6">
        <v>32</v>
      </c>
      <c r="C16" s="7">
        <v>339.75</v>
      </c>
      <c r="D16" s="7">
        <v>10.19</v>
      </c>
      <c r="E16" s="5">
        <f t="shared" si="0"/>
        <v>339.75</v>
      </c>
      <c r="F16" s="5">
        <f t="shared" si="1"/>
        <v>331.787109375</v>
      </c>
    </row>
    <row r="17" spans="2:6" x14ac:dyDescent="0.25">
      <c r="B17" s="6">
        <v>34</v>
      </c>
      <c r="C17" s="7">
        <v>502.53</v>
      </c>
      <c r="D17" s="7">
        <v>15.05</v>
      </c>
      <c r="E17" s="5">
        <f t="shared" si="0"/>
        <v>502.53</v>
      </c>
      <c r="F17" s="5">
        <f t="shared" si="1"/>
        <v>434.71453287197232</v>
      </c>
    </row>
    <row r="18" spans="2:6" x14ac:dyDescent="0.25">
      <c r="B18" s="6">
        <v>36</v>
      </c>
      <c r="C18" s="7">
        <v>756.94</v>
      </c>
      <c r="D18" s="7">
        <v>22.58</v>
      </c>
      <c r="E18" s="5">
        <f t="shared" si="0"/>
        <v>756.94</v>
      </c>
      <c r="F18" s="5">
        <f t="shared" si="1"/>
        <v>584.05864197530866</v>
      </c>
    </row>
    <row r="19" spans="2:6" x14ac:dyDescent="0.25">
      <c r="B19" s="6">
        <v>38</v>
      </c>
      <c r="C19" s="7">
        <v>1184.3800000000001</v>
      </c>
      <c r="D19" s="7">
        <v>35.799999999999997</v>
      </c>
      <c r="E19" s="5">
        <f t="shared" si="0"/>
        <v>1184.3800000000001</v>
      </c>
      <c r="F19" s="5">
        <f t="shared" si="1"/>
        <v>820.20775623268696</v>
      </c>
    </row>
    <row r="20" spans="2:6" x14ac:dyDescent="0.25">
      <c r="B20" s="6">
        <v>40</v>
      </c>
      <c r="C20" s="7">
        <v>1951.08</v>
      </c>
      <c r="D20" s="7">
        <v>62.79</v>
      </c>
      <c r="E20" s="5">
        <f t="shared" si="0"/>
        <v>1951.08</v>
      </c>
      <c r="F20" s="5">
        <f t="shared" si="1"/>
        <v>1219.425</v>
      </c>
    </row>
    <row r="21" spans="2:6" x14ac:dyDescent="0.25">
      <c r="B21" s="3"/>
      <c r="C21" s="4"/>
      <c r="D21" s="4"/>
    </row>
    <row r="23" spans="2:6" x14ac:dyDescent="0.25">
      <c r="B23" s="2"/>
      <c r="C23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FEF5B-F810-48D9-BE72-60A922631DAE}">
  <sheetPr>
    <tabColor theme="4"/>
  </sheetPr>
  <dimension ref="B2:F45"/>
  <sheetViews>
    <sheetView showGridLines="0" zoomScaleNormal="100" workbookViewId="0">
      <selection activeCell="C5" sqref="C5:E45"/>
    </sheetView>
  </sheetViews>
  <sheetFormatPr defaultRowHeight="15" x14ac:dyDescent="0.25"/>
  <cols>
    <col min="1" max="1" width="4.140625" customWidth="1"/>
    <col min="5" max="5" width="10" bestFit="1" customWidth="1"/>
    <col min="6" max="6" width="7.85546875" bestFit="1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6">
        <v>20</v>
      </c>
      <c r="D5" s="7">
        <v>4</v>
      </c>
      <c r="E5" s="7">
        <v>0.12</v>
      </c>
      <c r="F5" s="5">
        <f>E5*1000/(B5*B5)</f>
        <v>0.3</v>
      </c>
    </row>
    <row r="6" spans="2:6" x14ac:dyDescent="0.25">
      <c r="B6" s="6">
        <v>22</v>
      </c>
      <c r="C6" s="6">
        <v>22</v>
      </c>
      <c r="D6" s="7">
        <v>4.8600000000000003</v>
      </c>
      <c r="E6" s="7">
        <v>0.13</v>
      </c>
      <c r="F6" s="5">
        <f t="shared" ref="F6:F20" si="0">E6*1000/(B6*B6)</f>
        <v>0.26859504132231404</v>
      </c>
    </row>
    <row r="7" spans="2:6" x14ac:dyDescent="0.25">
      <c r="B7" s="6">
        <v>24</v>
      </c>
      <c r="C7" s="6">
        <v>24</v>
      </c>
      <c r="D7" s="7">
        <v>4.38</v>
      </c>
      <c r="E7" s="7">
        <v>0.13</v>
      </c>
      <c r="F7" s="5">
        <f t="shared" si="0"/>
        <v>0.22569444444444445</v>
      </c>
    </row>
    <row r="8" spans="2:6" x14ac:dyDescent="0.25">
      <c r="B8" s="6">
        <v>26</v>
      </c>
      <c r="C8" s="6">
        <v>26</v>
      </c>
      <c r="D8" s="7">
        <v>4.97</v>
      </c>
      <c r="E8" s="7">
        <v>0.16</v>
      </c>
      <c r="F8" s="5">
        <f t="shared" si="0"/>
        <v>0.23668639053254437</v>
      </c>
    </row>
    <row r="9" spans="2:6" x14ac:dyDescent="0.25">
      <c r="B9" s="6">
        <v>28</v>
      </c>
      <c r="C9" s="6">
        <v>28</v>
      </c>
      <c r="D9" s="7">
        <v>5.44</v>
      </c>
      <c r="E9" s="7">
        <v>0.18</v>
      </c>
      <c r="F9" s="5">
        <f t="shared" si="0"/>
        <v>0.22959183673469388</v>
      </c>
    </row>
    <row r="10" spans="2:6" x14ac:dyDescent="0.25">
      <c r="B10" s="6">
        <v>30</v>
      </c>
      <c r="C10" s="6">
        <v>30</v>
      </c>
      <c r="D10" s="7">
        <v>6.34</v>
      </c>
      <c r="E10" s="7">
        <v>0.2</v>
      </c>
      <c r="F10" s="5">
        <f t="shared" si="0"/>
        <v>0.22222222222222221</v>
      </c>
    </row>
    <row r="11" spans="2:6" x14ac:dyDescent="0.25">
      <c r="B11" s="6">
        <v>32</v>
      </c>
      <c r="C11" s="6">
        <v>32</v>
      </c>
      <c r="D11" s="7">
        <v>6.25</v>
      </c>
      <c r="E11" s="7">
        <v>0.19</v>
      </c>
      <c r="F11" s="5">
        <f t="shared" si="0"/>
        <v>0.185546875</v>
      </c>
    </row>
    <row r="12" spans="2:6" x14ac:dyDescent="0.25">
      <c r="B12" s="6">
        <v>34</v>
      </c>
      <c r="C12" s="6">
        <v>34</v>
      </c>
      <c r="D12" s="7">
        <v>8.31</v>
      </c>
      <c r="E12" s="7">
        <v>0.26</v>
      </c>
      <c r="F12" s="5">
        <f t="shared" si="0"/>
        <v>0.22491349480968859</v>
      </c>
    </row>
    <row r="13" spans="2:6" x14ac:dyDescent="0.25">
      <c r="B13" s="6">
        <v>36</v>
      </c>
      <c r="C13" s="6">
        <v>36</v>
      </c>
      <c r="D13" s="7">
        <v>9.61</v>
      </c>
      <c r="E13" s="7">
        <v>0.28999999999999998</v>
      </c>
      <c r="F13" s="5">
        <f t="shared" si="0"/>
        <v>0.22376543209876543</v>
      </c>
    </row>
    <row r="14" spans="2:6" x14ac:dyDescent="0.25">
      <c r="B14" s="6">
        <v>38</v>
      </c>
      <c r="C14" s="6">
        <v>38</v>
      </c>
      <c r="D14" s="7">
        <v>10.33</v>
      </c>
      <c r="E14" s="7">
        <v>0.28999999999999998</v>
      </c>
      <c r="F14" s="5">
        <f t="shared" si="0"/>
        <v>0.20083102493074792</v>
      </c>
    </row>
    <row r="15" spans="2:6" x14ac:dyDescent="0.25">
      <c r="B15" s="6">
        <v>40</v>
      </c>
      <c r="C15" s="6">
        <v>40</v>
      </c>
      <c r="D15" s="7">
        <v>9.98</v>
      </c>
      <c r="E15" s="7">
        <v>0.28000000000000003</v>
      </c>
      <c r="F15" s="5">
        <f t="shared" si="0"/>
        <v>0.17499999999999999</v>
      </c>
    </row>
    <row r="16" spans="2:6" x14ac:dyDescent="0.25">
      <c r="B16" s="6">
        <v>42</v>
      </c>
      <c r="C16" s="6">
        <v>42</v>
      </c>
      <c r="D16" s="7">
        <v>12.45</v>
      </c>
      <c r="E16" s="7">
        <v>0.36</v>
      </c>
      <c r="F16" s="5">
        <f t="shared" si="0"/>
        <v>0.20408163265306123</v>
      </c>
    </row>
    <row r="17" spans="2:6" x14ac:dyDescent="0.25">
      <c r="B17" s="6">
        <v>44</v>
      </c>
      <c r="C17" s="6">
        <v>44</v>
      </c>
      <c r="D17" s="7">
        <v>13.1</v>
      </c>
      <c r="E17" s="7">
        <v>0.38</v>
      </c>
      <c r="F17" s="5">
        <f t="shared" si="0"/>
        <v>0.1962809917355372</v>
      </c>
    </row>
    <row r="18" spans="2:6" x14ac:dyDescent="0.25">
      <c r="B18" s="6">
        <v>46</v>
      </c>
      <c r="C18" s="6">
        <v>46</v>
      </c>
      <c r="D18" s="7">
        <v>13.89</v>
      </c>
      <c r="E18" s="7">
        <v>0.41</v>
      </c>
      <c r="F18" s="5">
        <f t="shared" si="0"/>
        <v>0.1937618147448015</v>
      </c>
    </row>
    <row r="19" spans="2:6" x14ac:dyDescent="0.25">
      <c r="B19" s="6">
        <v>48</v>
      </c>
      <c r="C19" s="6">
        <v>48</v>
      </c>
      <c r="D19" s="7">
        <v>11.83</v>
      </c>
      <c r="E19" s="7">
        <v>0.36</v>
      </c>
      <c r="F19" s="5">
        <f t="shared" si="0"/>
        <v>0.15625</v>
      </c>
    </row>
    <row r="20" spans="2:6" x14ac:dyDescent="0.25">
      <c r="B20" s="6">
        <v>50</v>
      </c>
      <c r="C20" s="6">
        <v>50</v>
      </c>
      <c r="D20" s="7">
        <v>15.83</v>
      </c>
      <c r="E20" s="7">
        <v>0.45</v>
      </c>
      <c r="F20" s="5">
        <f t="shared" si="0"/>
        <v>0.18</v>
      </c>
    </row>
    <row r="21" spans="2:6" x14ac:dyDescent="0.25">
      <c r="B21" s="6">
        <v>52</v>
      </c>
      <c r="C21" s="6">
        <v>52</v>
      </c>
      <c r="D21" s="7">
        <v>15.91</v>
      </c>
      <c r="E21" s="7">
        <v>0.48</v>
      </c>
      <c r="F21" s="5">
        <f t="shared" ref="F21:F45" si="1">E21*1000/(B21*B21)</f>
        <v>0.17751479289940827</v>
      </c>
    </row>
    <row r="22" spans="2:6" x14ac:dyDescent="0.25">
      <c r="B22" s="8">
        <v>54</v>
      </c>
      <c r="C22" s="8">
        <v>54</v>
      </c>
      <c r="D22" s="7">
        <v>17.16</v>
      </c>
      <c r="E22" s="8">
        <v>0.51</v>
      </c>
      <c r="F22" s="5">
        <f t="shared" si="1"/>
        <v>0.17489711934156379</v>
      </c>
    </row>
    <row r="23" spans="2:6" x14ac:dyDescent="0.25">
      <c r="B23" s="8">
        <v>56</v>
      </c>
      <c r="C23" s="8">
        <v>56</v>
      </c>
      <c r="D23" s="7">
        <v>16.73</v>
      </c>
      <c r="E23" s="8">
        <v>0.51</v>
      </c>
      <c r="F23" s="5">
        <f t="shared" si="1"/>
        <v>0.16262755102040816</v>
      </c>
    </row>
    <row r="24" spans="2:6" x14ac:dyDescent="0.25">
      <c r="B24" s="8">
        <v>58</v>
      </c>
      <c r="C24" s="8">
        <v>58</v>
      </c>
      <c r="D24" s="7">
        <v>20.34</v>
      </c>
      <c r="E24" s="7">
        <v>0.62</v>
      </c>
      <c r="F24" s="5">
        <f t="shared" si="1"/>
        <v>0.18430439952437574</v>
      </c>
    </row>
    <row r="25" spans="2:6" x14ac:dyDescent="0.25">
      <c r="B25" s="8">
        <v>60</v>
      </c>
      <c r="C25" s="8">
        <v>60</v>
      </c>
      <c r="D25" s="7">
        <v>23.22</v>
      </c>
      <c r="E25" s="7">
        <v>0.67</v>
      </c>
      <c r="F25" s="5">
        <f t="shared" si="1"/>
        <v>0.18611111111111112</v>
      </c>
    </row>
    <row r="26" spans="2:6" x14ac:dyDescent="0.25">
      <c r="B26" s="8">
        <v>62</v>
      </c>
      <c r="C26" s="8">
        <v>62</v>
      </c>
      <c r="D26" s="7">
        <v>22.34</v>
      </c>
      <c r="E26" s="7">
        <v>0.64</v>
      </c>
      <c r="F26" s="5">
        <f t="shared" si="1"/>
        <v>0.16649323621227888</v>
      </c>
    </row>
    <row r="27" spans="2:6" x14ac:dyDescent="0.25">
      <c r="B27" s="9">
        <v>64</v>
      </c>
      <c r="C27" s="9">
        <v>64</v>
      </c>
      <c r="D27" s="10">
        <v>21.09</v>
      </c>
      <c r="E27" s="7">
        <v>0.61</v>
      </c>
      <c r="F27" s="5">
        <f t="shared" si="1"/>
        <v>0.14892578125</v>
      </c>
    </row>
    <row r="28" spans="2:6" x14ac:dyDescent="0.25">
      <c r="B28" s="9">
        <v>66</v>
      </c>
      <c r="C28" s="9">
        <v>66</v>
      </c>
      <c r="D28" s="10">
        <v>43.39</v>
      </c>
      <c r="E28" s="7">
        <v>1.26</v>
      </c>
      <c r="F28" s="5">
        <f t="shared" si="1"/>
        <v>0.28925619834710742</v>
      </c>
    </row>
    <row r="29" spans="2:6" x14ac:dyDescent="0.25">
      <c r="B29" s="9">
        <v>68</v>
      </c>
      <c r="C29" s="9">
        <v>68</v>
      </c>
      <c r="D29" s="10">
        <v>35.19</v>
      </c>
      <c r="E29" s="7">
        <v>1.02</v>
      </c>
      <c r="F29" s="5">
        <f t="shared" si="1"/>
        <v>0.22058823529411764</v>
      </c>
    </row>
    <row r="30" spans="2:6" x14ac:dyDescent="0.25">
      <c r="B30" s="9">
        <v>70</v>
      </c>
      <c r="C30" s="9">
        <v>70</v>
      </c>
      <c r="D30" s="10">
        <v>44.29</v>
      </c>
      <c r="E30" s="7">
        <v>1.27</v>
      </c>
      <c r="F30" s="5">
        <f t="shared" si="1"/>
        <v>0.25918367346938775</v>
      </c>
    </row>
    <row r="31" spans="2:6" x14ac:dyDescent="0.25">
      <c r="B31" s="9">
        <v>72</v>
      </c>
      <c r="C31" s="9">
        <v>72</v>
      </c>
      <c r="D31" s="10">
        <v>54.83</v>
      </c>
      <c r="E31" s="7">
        <v>1.57</v>
      </c>
      <c r="F31" s="5">
        <f t="shared" si="1"/>
        <v>0.30285493827160492</v>
      </c>
    </row>
    <row r="32" spans="2:6" x14ac:dyDescent="0.25">
      <c r="B32" s="9">
        <v>74</v>
      </c>
      <c r="C32" s="9">
        <v>74</v>
      </c>
      <c r="D32" s="10">
        <v>57.58</v>
      </c>
      <c r="E32" s="7">
        <v>1.67</v>
      </c>
      <c r="F32" s="5">
        <f t="shared" si="1"/>
        <v>0.30496712929145364</v>
      </c>
    </row>
    <row r="33" spans="2:6" x14ac:dyDescent="0.25">
      <c r="B33" s="9">
        <v>76</v>
      </c>
      <c r="C33" s="9">
        <v>76</v>
      </c>
      <c r="D33" s="10">
        <v>67.59</v>
      </c>
      <c r="E33" s="7">
        <v>1.93</v>
      </c>
      <c r="F33" s="5">
        <f t="shared" si="1"/>
        <v>0.33414127423822715</v>
      </c>
    </row>
    <row r="34" spans="2:6" x14ac:dyDescent="0.25">
      <c r="B34" s="9">
        <v>78</v>
      </c>
      <c r="C34" s="9">
        <v>78</v>
      </c>
      <c r="D34" s="10">
        <v>74.55</v>
      </c>
      <c r="E34" s="7">
        <v>2.16</v>
      </c>
      <c r="F34" s="5">
        <f t="shared" si="1"/>
        <v>0.35502958579881655</v>
      </c>
    </row>
    <row r="35" spans="2:6" x14ac:dyDescent="0.25">
      <c r="B35" s="9">
        <v>80</v>
      </c>
      <c r="C35" s="9">
        <v>80</v>
      </c>
      <c r="D35" s="10">
        <v>83.94</v>
      </c>
      <c r="E35" s="7">
        <v>2.4300000000000002</v>
      </c>
      <c r="F35" s="5">
        <f t="shared" si="1"/>
        <v>0.37968750000000001</v>
      </c>
    </row>
    <row r="36" spans="2:6" x14ac:dyDescent="0.25">
      <c r="B36" s="9">
        <v>82</v>
      </c>
      <c r="C36" s="9">
        <v>82</v>
      </c>
      <c r="D36" s="10">
        <v>86.73</v>
      </c>
      <c r="E36" s="7">
        <v>2.5299999999999998</v>
      </c>
      <c r="F36" s="5">
        <f t="shared" si="1"/>
        <v>0.37626412849494351</v>
      </c>
    </row>
    <row r="37" spans="2:6" x14ac:dyDescent="0.25">
      <c r="B37" s="9">
        <v>84</v>
      </c>
      <c r="C37" s="9">
        <v>84</v>
      </c>
      <c r="D37" s="10">
        <v>90.73</v>
      </c>
      <c r="E37" s="7">
        <v>2.63</v>
      </c>
      <c r="F37" s="5">
        <f t="shared" si="1"/>
        <v>0.37273242630385489</v>
      </c>
    </row>
    <row r="38" spans="2:6" x14ac:dyDescent="0.25">
      <c r="B38" s="9">
        <v>86</v>
      </c>
      <c r="C38" s="9">
        <v>86</v>
      </c>
      <c r="D38" s="10">
        <v>98.2</v>
      </c>
      <c r="E38" s="7">
        <v>2.86</v>
      </c>
      <c r="F38" s="5">
        <f t="shared" si="1"/>
        <v>0.38669551108707412</v>
      </c>
    </row>
    <row r="39" spans="2:6" x14ac:dyDescent="0.25">
      <c r="B39" s="9">
        <v>88</v>
      </c>
      <c r="C39" s="9">
        <v>88</v>
      </c>
      <c r="D39" s="10">
        <v>106.81</v>
      </c>
      <c r="E39" s="7">
        <v>3.14</v>
      </c>
      <c r="F39" s="5">
        <f t="shared" si="1"/>
        <v>0.40547520661157027</v>
      </c>
    </row>
    <row r="40" spans="2:6" x14ac:dyDescent="0.25">
      <c r="B40" s="9">
        <v>90</v>
      </c>
      <c r="C40" s="9">
        <v>90</v>
      </c>
      <c r="D40" s="10">
        <v>113.23</v>
      </c>
      <c r="E40" s="7">
        <v>3.48</v>
      </c>
      <c r="F40" s="5">
        <f t="shared" si="1"/>
        <v>0.42962962962962964</v>
      </c>
    </row>
    <row r="41" spans="2:6" x14ac:dyDescent="0.25">
      <c r="B41" s="9">
        <v>92</v>
      </c>
      <c r="C41" s="9">
        <v>92</v>
      </c>
      <c r="D41" s="10">
        <v>117.78</v>
      </c>
      <c r="E41" s="7">
        <v>3.74</v>
      </c>
      <c r="F41" s="5">
        <f t="shared" si="1"/>
        <v>0.44187145557655955</v>
      </c>
    </row>
    <row r="42" spans="2:6" x14ac:dyDescent="0.25">
      <c r="B42" s="9">
        <v>94</v>
      </c>
      <c r="C42" s="9">
        <v>94</v>
      </c>
      <c r="D42" s="10">
        <v>113.97</v>
      </c>
      <c r="E42" s="7">
        <v>3.96</v>
      </c>
      <c r="F42" s="5">
        <f t="shared" si="1"/>
        <v>0.4481665912177456</v>
      </c>
    </row>
    <row r="43" spans="2:6" x14ac:dyDescent="0.25">
      <c r="B43" s="9">
        <v>96</v>
      </c>
      <c r="C43" s="9">
        <v>96</v>
      </c>
      <c r="D43" s="10">
        <v>110.05</v>
      </c>
      <c r="E43" s="7">
        <v>4.07</v>
      </c>
      <c r="F43" s="5">
        <f t="shared" si="1"/>
        <v>0.44162326388888895</v>
      </c>
    </row>
    <row r="44" spans="2:6" x14ac:dyDescent="0.25">
      <c r="B44" s="8">
        <v>98</v>
      </c>
      <c r="C44" s="8">
        <v>98</v>
      </c>
      <c r="D44" s="7">
        <v>113.94</v>
      </c>
      <c r="E44" s="7">
        <v>4.0599999999999996</v>
      </c>
      <c r="F44" s="5">
        <f t="shared" si="1"/>
        <v>0.42274052478134105</v>
      </c>
    </row>
    <row r="45" spans="2:6" x14ac:dyDescent="0.25">
      <c r="B45" s="8">
        <v>100</v>
      </c>
      <c r="C45" s="8">
        <v>100</v>
      </c>
      <c r="D45" s="7">
        <v>119.44</v>
      </c>
      <c r="E45" s="7">
        <v>4.03</v>
      </c>
      <c r="F45" s="5">
        <f t="shared" si="1"/>
        <v>0.40300000000000002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81C40-2288-4578-9BAE-305A22184B07}">
  <sheetPr>
    <tabColor theme="4"/>
  </sheetPr>
  <dimension ref="B2:F45"/>
  <sheetViews>
    <sheetView showGridLines="0" zoomScaleNormal="100" workbookViewId="0">
      <selection activeCell="M40" sqref="M40"/>
    </sheetView>
  </sheetViews>
  <sheetFormatPr defaultRowHeight="15" x14ac:dyDescent="0.25"/>
  <cols>
    <col min="1" max="1" width="4.140625" customWidth="1"/>
    <col min="5" max="5" width="10" bestFit="1" customWidth="1"/>
    <col min="6" max="6" width="7.85546875" bestFit="1" customWidth="1"/>
  </cols>
  <sheetData>
    <row r="2" spans="2:6" x14ac:dyDescent="0.25">
      <c r="B2" s="2">
        <v>1000</v>
      </c>
      <c r="C2" s="2" t="s">
        <v>3</v>
      </c>
    </row>
    <row r="4" spans="2:6" x14ac:dyDescent="0.25">
      <c r="B4" s="1" t="s">
        <v>0</v>
      </c>
      <c r="C4" s="1" t="s">
        <v>1</v>
      </c>
      <c r="D4" s="1" t="s">
        <v>2</v>
      </c>
      <c r="E4" s="1" t="s">
        <v>4</v>
      </c>
      <c r="F4" s="1" t="s">
        <v>5</v>
      </c>
    </row>
    <row r="5" spans="2:6" x14ac:dyDescent="0.25">
      <c r="B5" s="6">
        <v>20</v>
      </c>
      <c r="C5" s="7">
        <v>9.8800000000000008</v>
      </c>
      <c r="D5" s="7">
        <v>0.28999999999999998</v>
      </c>
      <c r="E5" s="5">
        <f>1000*C5/$B$2</f>
        <v>9.8800000000000008</v>
      </c>
      <c r="F5" s="5">
        <f>E5*1000/(B5*B5)</f>
        <v>24.7</v>
      </c>
    </row>
    <row r="6" spans="2:6" x14ac:dyDescent="0.25">
      <c r="B6" s="6">
        <v>22</v>
      </c>
      <c r="C6" s="7">
        <v>12.09</v>
      </c>
      <c r="D6" s="7">
        <v>0.35</v>
      </c>
      <c r="E6" s="5">
        <f t="shared" ref="E6:E45" si="0">1000*C6/$B$2</f>
        <v>12.09</v>
      </c>
      <c r="F6" s="5">
        <f t="shared" ref="F6:F45" si="1">E6*1000/(B6*B6)</f>
        <v>24.979338842975206</v>
      </c>
    </row>
    <row r="7" spans="2:6" x14ac:dyDescent="0.25">
      <c r="B7" s="6">
        <v>24</v>
      </c>
      <c r="C7" s="7">
        <v>14.25</v>
      </c>
      <c r="D7" s="7">
        <v>0.42</v>
      </c>
      <c r="E7" s="5">
        <f t="shared" si="0"/>
        <v>14.25</v>
      </c>
      <c r="F7" s="5">
        <f t="shared" si="1"/>
        <v>24.739583333333332</v>
      </c>
    </row>
    <row r="8" spans="2:6" x14ac:dyDescent="0.25">
      <c r="B8" s="6">
        <v>26</v>
      </c>
      <c r="C8" s="7">
        <v>16.89</v>
      </c>
      <c r="D8" s="7">
        <v>0.5</v>
      </c>
      <c r="E8" s="5">
        <f t="shared" si="0"/>
        <v>16.89</v>
      </c>
      <c r="F8" s="5">
        <f t="shared" si="1"/>
        <v>24.985207100591715</v>
      </c>
    </row>
    <row r="9" spans="2:6" x14ac:dyDescent="0.25">
      <c r="B9" s="6">
        <v>28</v>
      </c>
      <c r="C9" s="7">
        <v>19.829999999999998</v>
      </c>
      <c r="D9" s="7">
        <v>0.57999999999999996</v>
      </c>
      <c r="E9" s="5">
        <f t="shared" si="0"/>
        <v>19.829999999999998</v>
      </c>
      <c r="F9" s="5">
        <f t="shared" si="1"/>
        <v>25.293367346938776</v>
      </c>
    </row>
    <row r="10" spans="2:6" x14ac:dyDescent="0.25">
      <c r="B10" s="6">
        <v>30</v>
      </c>
      <c r="C10" s="7">
        <v>23</v>
      </c>
      <c r="D10" s="7">
        <v>0.67</v>
      </c>
      <c r="E10" s="5">
        <f t="shared" si="0"/>
        <v>23</v>
      </c>
      <c r="F10" s="5">
        <f t="shared" si="1"/>
        <v>25.555555555555557</v>
      </c>
    </row>
    <row r="11" spans="2:6" x14ac:dyDescent="0.25">
      <c r="B11" s="6">
        <v>32</v>
      </c>
      <c r="C11" s="7">
        <v>26.41</v>
      </c>
      <c r="D11" s="7">
        <v>0.76</v>
      </c>
      <c r="E11" s="5">
        <f t="shared" si="0"/>
        <v>26.41</v>
      </c>
      <c r="F11" s="5">
        <f t="shared" si="1"/>
        <v>25.791015625</v>
      </c>
    </row>
    <row r="12" spans="2:6" x14ac:dyDescent="0.25">
      <c r="B12" s="6">
        <v>34</v>
      </c>
      <c r="C12" s="7">
        <v>29.97</v>
      </c>
      <c r="D12" s="7">
        <v>0.87</v>
      </c>
      <c r="E12" s="5">
        <f t="shared" si="0"/>
        <v>29.97</v>
      </c>
      <c r="F12" s="5">
        <f t="shared" si="1"/>
        <v>25.925605536332181</v>
      </c>
    </row>
    <row r="13" spans="2:6" x14ac:dyDescent="0.25">
      <c r="B13" s="6">
        <v>36</v>
      </c>
      <c r="C13" s="7">
        <v>33.67</v>
      </c>
      <c r="D13" s="7">
        <v>0.98</v>
      </c>
      <c r="E13" s="5">
        <f t="shared" si="0"/>
        <v>33.67</v>
      </c>
      <c r="F13" s="5">
        <f t="shared" si="1"/>
        <v>25.979938271604937</v>
      </c>
    </row>
    <row r="14" spans="2:6" x14ac:dyDescent="0.25">
      <c r="B14" s="6">
        <v>38</v>
      </c>
      <c r="C14" s="7">
        <v>37.33</v>
      </c>
      <c r="D14" s="7">
        <v>1.08</v>
      </c>
      <c r="E14" s="5">
        <f t="shared" si="0"/>
        <v>37.33</v>
      </c>
      <c r="F14" s="5">
        <f t="shared" si="1"/>
        <v>25.85180055401662</v>
      </c>
    </row>
    <row r="15" spans="2:6" x14ac:dyDescent="0.25">
      <c r="B15" s="6">
        <v>40</v>
      </c>
      <c r="C15" s="7">
        <v>41.14</v>
      </c>
      <c r="D15" s="7">
        <v>1.2</v>
      </c>
      <c r="E15" s="5">
        <f t="shared" si="0"/>
        <v>41.14</v>
      </c>
      <c r="F15" s="5">
        <f t="shared" si="1"/>
        <v>25.712499999999999</v>
      </c>
    </row>
    <row r="16" spans="2:6" x14ac:dyDescent="0.25">
      <c r="B16" s="6">
        <v>42</v>
      </c>
      <c r="C16" s="7">
        <v>45.45</v>
      </c>
      <c r="D16" s="7">
        <v>1.32</v>
      </c>
      <c r="E16" s="5">
        <f t="shared" si="0"/>
        <v>45.45</v>
      </c>
      <c r="F16" s="5">
        <f t="shared" si="1"/>
        <v>25.76530612244898</v>
      </c>
    </row>
    <row r="17" spans="2:6" x14ac:dyDescent="0.25">
      <c r="B17" s="6">
        <v>44</v>
      </c>
      <c r="C17" s="7">
        <v>49.88</v>
      </c>
      <c r="D17" s="7">
        <v>1.46</v>
      </c>
      <c r="E17" s="5">
        <f t="shared" si="0"/>
        <v>49.88</v>
      </c>
      <c r="F17" s="5">
        <f t="shared" si="1"/>
        <v>25.764462809917354</v>
      </c>
    </row>
    <row r="18" spans="2:6" x14ac:dyDescent="0.25">
      <c r="B18" s="6">
        <v>46</v>
      </c>
      <c r="C18" s="7">
        <v>54.84</v>
      </c>
      <c r="D18" s="7">
        <v>1.61</v>
      </c>
      <c r="E18" s="5">
        <f t="shared" si="0"/>
        <v>54.84</v>
      </c>
      <c r="F18" s="5">
        <f t="shared" si="1"/>
        <v>25.916824196597354</v>
      </c>
    </row>
    <row r="19" spans="2:6" x14ac:dyDescent="0.25">
      <c r="B19" s="6">
        <v>48</v>
      </c>
      <c r="C19" s="7">
        <v>59.47</v>
      </c>
      <c r="D19" s="7">
        <v>1.73</v>
      </c>
      <c r="E19" s="5">
        <f t="shared" si="0"/>
        <v>59.47</v>
      </c>
      <c r="F19" s="5">
        <f t="shared" si="1"/>
        <v>25.811631944444443</v>
      </c>
    </row>
    <row r="20" spans="2:6" x14ac:dyDescent="0.25">
      <c r="B20" s="6">
        <v>50</v>
      </c>
      <c r="C20" s="7">
        <v>64.44</v>
      </c>
      <c r="D20" s="7">
        <v>1.87</v>
      </c>
      <c r="E20" s="5">
        <f t="shared" si="0"/>
        <v>64.44</v>
      </c>
      <c r="F20" s="5">
        <f t="shared" si="1"/>
        <v>25.776</v>
      </c>
    </row>
    <row r="21" spans="2:6" x14ac:dyDescent="0.25">
      <c r="B21" s="6">
        <v>52</v>
      </c>
      <c r="C21" s="7">
        <v>70.14</v>
      </c>
      <c r="D21" s="7">
        <v>2.04</v>
      </c>
      <c r="E21" s="5">
        <f t="shared" si="0"/>
        <v>70.14</v>
      </c>
      <c r="F21" s="5">
        <f t="shared" si="1"/>
        <v>25.939349112426036</v>
      </c>
    </row>
    <row r="22" spans="2:6" x14ac:dyDescent="0.25">
      <c r="B22" s="8">
        <v>54</v>
      </c>
      <c r="C22" s="7">
        <v>75.84</v>
      </c>
      <c r="D22" s="8">
        <v>2.21</v>
      </c>
      <c r="E22" s="5">
        <f t="shared" si="0"/>
        <v>75.84</v>
      </c>
      <c r="F22" s="5">
        <f t="shared" si="1"/>
        <v>26.008230452674898</v>
      </c>
    </row>
    <row r="23" spans="2:6" x14ac:dyDescent="0.25">
      <c r="B23" s="8">
        <v>56</v>
      </c>
      <c r="C23" s="7">
        <v>81.53</v>
      </c>
      <c r="D23" s="8">
        <v>2.38</v>
      </c>
      <c r="E23" s="5">
        <f t="shared" si="0"/>
        <v>81.53</v>
      </c>
      <c r="F23" s="5">
        <f t="shared" si="1"/>
        <v>25.998086734693878</v>
      </c>
    </row>
    <row r="24" spans="2:6" x14ac:dyDescent="0.25">
      <c r="B24" s="8">
        <v>58</v>
      </c>
      <c r="C24" s="7">
        <v>88.05</v>
      </c>
      <c r="D24" s="7">
        <v>2.58</v>
      </c>
      <c r="E24" s="5">
        <f t="shared" si="0"/>
        <v>88.05</v>
      </c>
      <c r="F24" s="5">
        <f t="shared" si="1"/>
        <v>26.174197384066588</v>
      </c>
    </row>
    <row r="25" spans="2:6" x14ac:dyDescent="0.25">
      <c r="B25" s="8">
        <v>60</v>
      </c>
      <c r="C25" s="7">
        <v>93.91</v>
      </c>
      <c r="D25" s="7">
        <v>2.73</v>
      </c>
      <c r="E25" s="5">
        <f t="shared" si="0"/>
        <v>93.91</v>
      </c>
      <c r="F25" s="5">
        <f t="shared" si="1"/>
        <v>26.086111111111112</v>
      </c>
    </row>
    <row r="26" spans="2:6" x14ac:dyDescent="0.25">
      <c r="B26" s="8">
        <v>62</v>
      </c>
      <c r="C26" s="7">
        <v>100.84</v>
      </c>
      <c r="D26" s="7">
        <v>2.94</v>
      </c>
      <c r="E26" s="5">
        <f t="shared" si="0"/>
        <v>100.84</v>
      </c>
      <c r="F26" s="5">
        <f t="shared" si="1"/>
        <v>26.23309053069719</v>
      </c>
    </row>
    <row r="27" spans="2:6" x14ac:dyDescent="0.25">
      <c r="B27" s="9">
        <v>64</v>
      </c>
      <c r="C27" s="10">
        <v>107.47</v>
      </c>
      <c r="D27" s="7">
        <v>3.14</v>
      </c>
      <c r="E27" s="5">
        <f t="shared" si="0"/>
        <v>107.47</v>
      </c>
      <c r="F27" s="5">
        <f t="shared" si="1"/>
        <v>26.23779296875</v>
      </c>
    </row>
    <row r="28" spans="2:6" x14ac:dyDescent="0.25">
      <c r="B28" s="9">
        <v>66</v>
      </c>
      <c r="C28" s="10">
        <v>114.84</v>
      </c>
      <c r="D28" s="7">
        <v>3.35</v>
      </c>
      <c r="E28" s="5">
        <f t="shared" si="0"/>
        <v>114.84</v>
      </c>
      <c r="F28" s="5">
        <f t="shared" si="1"/>
        <v>26.363636363636363</v>
      </c>
    </row>
    <row r="29" spans="2:6" x14ac:dyDescent="0.25">
      <c r="B29" s="9">
        <v>68</v>
      </c>
      <c r="C29" s="10">
        <v>121.27</v>
      </c>
      <c r="D29" s="7">
        <v>3.53</v>
      </c>
      <c r="E29" s="5">
        <f t="shared" si="0"/>
        <v>121.27</v>
      </c>
      <c r="F29" s="5">
        <f t="shared" si="1"/>
        <v>26.226211072664359</v>
      </c>
    </row>
    <row r="30" spans="2:6" x14ac:dyDescent="0.25">
      <c r="B30" s="9">
        <v>70</v>
      </c>
      <c r="C30" s="10">
        <v>129.56</v>
      </c>
      <c r="D30" s="7">
        <v>3.78</v>
      </c>
      <c r="E30" s="5">
        <f t="shared" si="0"/>
        <v>129.56</v>
      </c>
      <c r="F30" s="5">
        <f t="shared" si="1"/>
        <v>26.440816326530612</v>
      </c>
    </row>
    <row r="31" spans="2:6" x14ac:dyDescent="0.25">
      <c r="B31" s="9">
        <v>72</v>
      </c>
      <c r="C31" s="10">
        <v>136.69999999999999</v>
      </c>
      <c r="D31" s="7">
        <v>3.96</v>
      </c>
      <c r="E31" s="5">
        <f t="shared" si="0"/>
        <v>136.69999999999999</v>
      </c>
      <c r="F31" s="5">
        <f t="shared" si="1"/>
        <v>26.369598765432098</v>
      </c>
    </row>
    <row r="32" spans="2:6" x14ac:dyDescent="0.25">
      <c r="B32" s="9">
        <v>74</v>
      </c>
      <c r="C32" s="10">
        <v>144.19999999999999</v>
      </c>
      <c r="D32" s="7">
        <v>4.2</v>
      </c>
      <c r="E32" s="5">
        <f t="shared" si="0"/>
        <v>144.19999999999999</v>
      </c>
      <c r="F32" s="5">
        <f t="shared" si="1"/>
        <v>26.333089846603361</v>
      </c>
    </row>
    <row r="33" spans="2:6" x14ac:dyDescent="0.25">
      <c r="B33" s="9">
        <v>76</v>
      </c>
      <c r="C33" s="10">
        <v>151.47</v>
      </c>
      <c r="D33" s="7">
        <v>4.4000000000000004</v>
      </c>
      <c r="E33" s="5">
        <f t="shared" si="0"/>
        <v>151.47</v>
      </c>
      <c r="F33" s="5">
        <f t="shared" si="1"/>
        <v>26.224030470914126</v>
      </c>
    </row>
    <row r="34" spans="2:6" x14ac:dyDescent="0.25">
      <c r="B34" s="9">
        <v>78</v>
      </c>
      <c r="C34" s="10">
        <v>160.03</v>
      </c>
      <c r="D34" s="7">
        <v>4.6500000000000004</v>
      </c>
      <c r="E34" s="5">
        <f t="shared" si="0"/>
        <v>160.03</v>
      </c>
      <c r="F34" s="5">
        <f t="shared" si="1"/>
        <v>26.303418803418804</v>
      </c>
    </row>
    <row r="35" spans="2:6" x14ac:dyDescent="0.25">
      <c r="B35" s="9">
        <v>80</v>
      </c>
      <c r="C35" s="10">
        <v>168.13</v>
      </c>
      <c r="D35" s="7">
        <v>4.8899999999999997</v>
      </c>
      <c r="E35" s="5">
        <f t="shared" si="0"/>
        <v>168.13</v>
      </c>
      <c r="F35" s="5">
        <f t="shared" si="1"/>
        <v>26.270312499999999</v>
      </c>
    </row>
    <row r="36" spans="2:6" x14ac:dyDescent="0.25">
      <c r="B36" s="9">
        <v>82</v>
      </c>
      <c r="C36" s="10">
        <v>175.86</v>
      </c>
      <c r="D36" s="7">
        <v>5.12</v>
      </c>
      <c r="E36" s="5">
        <f t="shared" si="0"/>
        <v>175.86</v>
      </c>
      <c r="F36" s="5">
        <f t="shared" si="1"/>
        <v>26.154074955383699</v>
      </c>
    </row>
    <row r="37" spans="2:6" x14ac:dyDescent="0.25">
      <c r="B37" s="9">
        <v>84</v>
      </c>
      <c r="C37" s="10">
        <v>186.38</v>
      </c>
      <c r="D37" s="7">
        <v>5.42</v>
      </c>
      <c r="E37" s="5">
        <f t="shared" si="0"/>
        <v>186.38</v>
      </c>
      <c r="F37" s="5">
        <f t="shared" si="1"/>
        <v>26.414399092970523</v>
      </c>
    </row>
    <row r="38" spans="2:6" x14ac:dyDescent="0.25">
      <c r="B38" s="9">
        <v>86</v>
      </c>
      <c r="C38" s="10">
        <v>194.53</v>
      </c>
      <c r="D38" s="7">
        <v>5.64</v>
      </c>
      <c r="E38" s="5">
        <f t="shared" si="0"/>
        <v>194.53</v>
      </c>
      <c r="F38" s="5">
        <f t="shared" si="1"/>
        <v>26.30205516495403</v>
      </c>
    </row>
    <row r="39" spans="2:6" x14ac:dyDescent="0.25">
      <c r="B39" s="9">
        <v>88</v>
      </c>
      <c r="C39" s="10">
        <v>204.94</v>
      </c>
      <c r="D39" s="7">
        <v>5.95</v>
      </c>
      <c r="E39" s="5">
        <f t="shared" si="0"/>
        <v>204.94</v>
      </c>
      <c r="F39" s="5">
        <f t="shared" si="1"/>
        <v>26.464359504132233</v>
      </c>
    </row>
    <row r="40" spans="2:6" x14ac:dyDescent="0.25">
      <c r="B40" s="9">
        <v>90</v>
      </c>
      <c r="C40" s="10">
        <v>214.16</v>
      </c>
      <c r="D40" s="7">
        <v>6.21</v>
      </c>
      <c r="E40" s="5">
        <f t="shared" si="0"/>
        <v>214.16</v>
      </c>
      <c r="F40" s="5">
        <f t="shared" si="1"/>
        <v>26.439506172839508</v>
      </c>
    </row>
    <row r="41" spans="2:6" x14ac:dyDescent="0.25">
      <c r="B41" s="9">
        <v>92</v>
      </c>
      <c r="C41" s="10">
        <v>222.55</v>
      </c>
      <c r="D41" s="7">
        <v>6.44</v>
      </c>
      <c r="E41" s="5">
        <f t="shared" si="0"/>
        <v>222.55</v>
      </c>
      <c r="F41" s="5">
        <f t="shared" si="1"/>
        <v>26.293714555765597</v>
      </c>
    </row>
    <row r="42" spans="2:6" x14ac:dyDescent="0.25">
      <c r="B42" s="9">
        <v>94</v>
      </c>
      <c r="C42" s="10">
        <v>232.11</v>
      </c>
      <c r="D42" s="7">
        <v>6.75</v>
      </c>
      <c r="E42" s="5">
        <f t="shared" si="0"/>
        <v>232.11</v>
      </c>
      <c r="F42" s="5">
        <f t="shared" si="1"/>
        <v>26.268673607967408</v>
      </c>
    </row>
    <row r="43" spans="2:6" x14ac:dyDescent="0.25">
      <c r="B43" s="9">
        <v>96</v>
      </c>
      <c r="C43" s="10">
        <v>242.19</v>
      </c>
      <c r="D43" s="7">
        <v>7.04</v>
      </c>
      <c r="E43" s="5">
        <f t="shared" si="0"/>
        <v>242.19</v>
      </c>
      <c r="F43" s="5">
        <f t="shared" si="1"/>
        <v>26.279296875</v>
      </c>
    </row>
    <row r="44" spans="2:6" x14ac:dyDescent="0.25">
      <c r="B44" s="8">
        <v>98</v>
      </c>
      <c r="C44" s="7">
        <v>250.94</v>
      </c>
      <c r="D44" s="7">
        <v>7.28</v>
      </c>
      <c r="E44" s="5">
        <f t="shared" si="0"/>
        <v>250.94</v>
      </c>
      <c r="F44" s="5">
        <f t="shared" si="1"/>
        <v>26.128696376509787</v>
      </c>
    </row>
    <row r="45" spans="2:6" x14ac:dyDescent="0.25">
      <c r="B45" s="8">
        <v>100</v>
      </c>
      <c r="C45" s="7">
        <v>262.33</v>
      </c>
      <c r="D45" s="7">
        <v>7.61</v>
      </c>
      <c r="E45" s="5">
        <f t="shared" si="0"/>
        <v>262.33</v>
      </c>
      <c r="F45" s="5">
        <f t="shared" si="1"/>
        <v>26.233000000000001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Warnsdorf Tour</vt:lpstr>
      <vt:lpstr>Warnsdorf Tourney</vt:lpstr>
      <vt:lpstr>Warnsdorf Tourney Joined</vt:lpstr>
      <vt:lpstr>Warnsdorf Tourney Obfuscated</vt:lpstr>
      <vt:lpstr>Takefuji-Lee Tourney</vt:lpstr>
      <vt:lpstr>Takefuji-Lee Tourney Joined</vt:lpstr>
      <vt:lpstr>Takefuji-Lee Tourney Obfuscated</vt:lpstr>
      <vt:lpstr>Divide-and Conquer Tour</vt:lpstr>
      <vt:lpstr>Divide-and Conquer Tour Obfusca</vt:lpstr>
      <vt:lpstr>Concentric Tourney</vt:lpstr>
      <vt:lpstr>Concentric Tourney Obfuscated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2020-01-15T23:40:10Z</dcterms:modified>
</cp:coreProperties>
</file>